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statnett.sharepoint.com/sites/LangsiktigMarkedsanalyse_fag/Shared Documents/LMA 2020/Rapport/Ekstramateriale som legges på statnettno/"/>
    </mc:Choice>
  </mc:AlternateContent>
  <xr:revisionPtr revIDLastSave="3" documentId="8_{326B3137-C39D-4BE0-AC71-043ECBAB8740}" xr6:coauthVersionLast="45" xr6:coauthVersionMax="45" xr10:uidLastSave="{7C33C15A-E88C-491D-AAFB-416C50FA2989}"/>
  <bookViews>
    <workbookView xWindow="-108" yWindow="-108" windowWidth="23256" windowHeight="12576" xr2:uid="{00000000-000D-0000-FFFF-FFFF00000000}"/>
  </bookViews>
  <sheets>
    <sheet name="Info" sheetId="7" r:id="rId1"/>
    <sheet name="Fuel and CO2 prices" sheetId="6" r:id="rId2"/>
    <sheet name="Demand and Production Europe" sheetId="3" r:id="rId3"/>
    <sheet name="Demand and Production Nordics" sheetId="2" r:id="rId4"/>
    <sheet name="Norway Demand Scenarios" sheetId="10" r:id="rId5"/>
    <sheet name="Power prices Europe" sheetId="8" r:id="rId6"/>
    <sheet name="Power prices Norway" sheetId="9" r:id="rId7"/>
  </sheets>
  <definedNames>
    <definedName name="Addo_DocID">"3f92e804-30ba-4061-b1ea-bb1ef80216a1"</definedName>
    <definedName name="Addo_Today">43090</definedName>
    <definedName name="ds1forskyvning" localSheetId="2">#REF!</definedName>
    <definedName name="ds1forskyvning">#REF!</definedName>
    <definedName name="ds2forskyvning" localSheetId="2">#REF!</definedName>
    <definedName name="ds2forskyvn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8" l="1"/>
  <c r="M24" i="8"/>
  <c r="K23" i="8"/>
  <c r="M23" i="8"/>
  <c r="M22" i="8"/>
  <c r="K22" i="8"/>
  <c r="L22" i="8"/>
  <c r="L23" i="8"/>
  <c r="L24" i="8"/>
  <c r="L21" i="8"/>
  <c r="L20" i="8"/>
  <c r="L20" i="9" l="1"/>
  <c r="O20" i="9" s="1"/>
  <c r="N20" i="9"/>
  <c r="L21" i="9"/>
  <c r="Q21" i="9" s="1"/>
  <c r="N21" i="9"/>
  <c r="K22" i="9"/>
  <c r="L22" i="9"/>
  <c r="M22" i="9"/>
  <c r="N22" i="9" s="1"/>
  <c r="K23" i="9"/>
  <c r="L23" i="9"/>
  <c r="M23" i="9"/>
  <c r="N23" i="9" s="1"/>
  <c r="O20" i="8"/>
  <c r="N20" i="8"/>
  <c r="Q21" i="8"/>
  <c r="N21" i="8"/>
  <c r="O22" i="8"/>
  <c r="N22" i="8"/>
  <c r="N23" i="8"/>
  <c r="Q22" i="9" l="1"/>
  <c r="O23" i="9"/>
  <c r="O21" i="9"/>
  <c r="Q23" i="9"/>
  <c r="O22" i="9"/>
  <c r="Q24" i="8"/>
  <c r="O24" i="8"/>
  <c r="Q20" i="9"/>
  <c r="Q23" i="8"/>
  <c r="Q22" i="8"/>
  <c r="O21" i="8"/>
  <c r="N24" i="8"/>
  <c r="Q20" i="8"/>
  <c r="O23" i="8"/>
</calcChain>
</file>

<file path=xl/sharedStrings.xml><?xml version="1.0" encoding="utf-8"?>
<sst xmlns="http://schemas.openxmlformats.org/spreadsheetml/2006/main" count="574" uniqueCount="100">
  <si>
    <t>Anders Kringstad</t>
  </si>
  <si>
    <t>Basis</t>
  </si>
  <si>
    <t>LMA 2018</t>
  </si>
  <si>
    <t>€/MWh</t>
  </si>
  <si>
    <t>$/ton</t>
  </si>
  <si>
    <t>CO2 EU ETS</t>
  </si>
  <si>
    <t>€/ton</t>
  </si>
  <si>
    <t>CO2 UK</t>
  </si>
  <si>
    <t>LMA 2020</t>
  </si>
  <si>
    <t xml:space="preserve"> </t>
  </si>
  <si>
    <t>EU ETS</t>
  </si>
  <si>
    <t>Forbruk og produksjon</t>
  </si>
  <si>
    <t>LMA 2020 - Basis</t>
  </si>
  <si>
    <t>Årlig gjennomsnittlig TWh for alle værår basert på resultater fra modellsimuleringer</t>
  </si>
  <si>
    <t/>
  </si>
  <si>
    <t>EU11</t>
  </si>
  <si>
    <t>* Negativ verdi representerer netto import</t>
  </si>
  <si>
    <t>Transport</t>
  </si>
  <si>
    <t>-</t>
  </si>
  <si>
    <t>Finland</t>
  </si>
  <si>
    <t>Gjennomsnittpriser</t>
  </si>
  <si>
    <t>Reelle 2020 €/MWh</t>
  </si>
  <si>
    <t>Velg område:</t>
  </si>
  <si>
    <t>Tallene for Norge som vises i rapporten er hentet fra simuleringen med 15 prisområder i Norge. Denne modelleringen gir bedre mulighet til å løse flaskehalsene. Tallene vi oppgir i dette arket er hentet fra simuleringen med 5 prisområder. Forskjellen mellom simuleringene med 15 prisområder og 5 prisområder er neglisjerbar.</t>
  </si>
  <si>
    <t xml:space="preserve">Produksjonen i Norge i 2020 er litt lavere enn bl.a. det som ble publisert i NVE sin LMA 2020. Årsaken til dette er at det er mye vindkraftproduksjon under utbygging i Norge og NVE måler den ut fra hva som er antatt satt i drift ved utgangen av året mens Statnett har tatt utgangspunkt i det som var satt i drift ved midten av 2020. I tillegg har NVE økt tilsig til vannkraftverkene pga. klimaendringene i et normalår allerede i 2020, noe som vi har valgt å gjøre senere. </t>
  </si>
  <si>
    <t>Gas</t>
  </si>
  <si>
    <t>Coal</t>
  </si>
  <si>
    <t>Real 2018</t>
  </si>
  <si>
    <t>Low</t>
  </si>
  <si>
    <t>Base Case</t>
  </si>
  <si>
    <t>High</t>
  </si>
  <si>
    <t>Fuel and CO2 prices</t>
  </si>
  <si>
    <t>LMA 2018 and LMA 2020</t>
  </si>
  <si>
    <t>Demand and Production</t>
  </si>
  <si>
    <t>LMA 2020 - Base Case</t>
  </si>
  <si>
    <t xml:space="preserve">Yearly average TWh for all weather years, based on results from model simulations </t>
  </si>
  <si>
    <t>Sum production</t>
  </si>
  <si>
    <t>Hydro</t>
  </si>
  <si>
    <t>Onshore</t>
  </si>
  <si>
    <t>Offshore</t>
  </si>
  <si>
    <t>Solar</t>
  </si>
  <si>
    <t xml:space="preserve">Other renewables </t>
  </si>
  <si>
    <t>Nuclear</t>
  </si>
  <si>
    <t>Other thermal</t>
  </si>
  <si>
    <t>Sum demand</t>
  </si>
  <si>
    <t>Net export</t>
  </si>
  <si>
    <t>* Negative value represents net import</t>
  </si>
  <si>
    <t>Germany, United Kingdom, Poland, France, Netherlands, Belgium, Switzerland,Austria, Czech Republic, Slovakia, Italy</t>
  </si>
  <si>
    <t>Germany</t>
  </si>
  <si>
    <t>France</t>
  </si>
  <si>
    <t>United Kingdom</t>
  </si>
  <si>
    <t>Norway</t>
  </si>
  <si>
    <t>Power Intensive Industry</t>
  </si>
  <si>
    <t>Data center</t>
  </si>
  <si>
    <t>Hydrogen production</t>
  </si>
  <si>
    <t>Losses</t>
  </si>
  <si>
    <t>New industry</t>
  </si>
  <si>
    <t>General demand</t>
  </si>
  <si>
    <t>Wind Power</t>
  </si>
  <si>
    <t>Hydro Power</t>
  </si>
  <si>
    <t>Solar Power</t>
  </si>
  <si>
    <t>Other Production</t>
  </si>
  <si>
    <t>Total demand</t>
  </si>
  <si>
    <t>Total production</t>
  </si>
  <si>
    <t xml:space="preserve">Sweden </t>
  </si>
  <si>
    <t>Denmark</t>
  </si>
  <si>
    <t>Elerctric boilers and heating</t>
  </si>
  <si>
    <t>Nordics</t>
  </si>
  <si>
    <t xml:space="preserve">Petroleum </t>
  </si>
  <si>
    <t>General demand inkl. losses</t>
  </si>
  <si>
    <t>Demand in Norway</t>
  </si>
  <si>
    <t>LMA 2020 - Base Case, Ekstra High og Moderate</t>
  </si>
  <si>
    <t>Yearly average TWh for all weather years bases on results from model simulationsÅrlig gjennomsnittlig TWh for alle værår basert på resultater fra modellsimuleringer</t>
  </si>
  <si>
    <t>Ekstra high</t>
  </si>
  <si>
    <t>Moderate</t>
  </si>
  <si>
    <t>Czech Republic</t>
  </si>
  <si>
    <t>Italy</t>
  </si>
  <si>
    <t>Netherlands</t>
  </si>
  <si>
    <t>Poland</t>
  </si>
  <si>
    <t>Switzerland</t>
  </si>
  <si>
    <t>Average prices</t>
  </si>
  <si>
    <t>Real 2020 €/MWh</t>
  </si>
  <si>
    <t>Austria</t>
  </si>
  <si>
    <t>South-East Norway (NO1)</t>
  </si>
  <si>
    <t>South-West Norway(NO2)</t>
  </si>
  <si>
    <t>Mid-Norway (NO3)</t>
  </si>
  <si>
    <t>North-Norway (NO4)</t>
  </si>
  <si>
    <t>West-Norway (NO5)</t>
  </si>
  <si>
    <t>Sweden North (SE2)</t>
  </si>
  <si>
    <t>Sweden South (SE3)</t>
  </si>
  <si>
    <t>Demand and Production Europe</t>
  </si>
  <si>
    <t>Demand and Production Nordics</t>
  </si>
  <si>
    <t>Norwegian Demand Scenarios</t>
  </si>
  <si>
    <t>Power Prices, Europe</t>
  </si>
  <si>
    <t>Power Prices, Nordics</t>
  </si>
  <si>
    <t xml:space="preserve">Click here to get to the exectutive summary in english </t>
  </si>
  <si>
    <t xml:space="preserve">For questions please contact: </t>
  </si>
  <si>
    <t xml:space="preserve">Go to: </t>
  </si>
  <si>
    <t>This excel sheet is a supplement to our Long Term Market Analysis 2020. Click on the image to get to the full report (in norwegian).</t>
  </si>
  <si>
    <t>We have chosen to limit ourselves to show a few tables of fuel and CO2 prices, demand, production and power prices. For more information, explainations and analysis, please see the full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</si>
</sst>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</font>
    <font>
      <u/>
      <sz val="14"/>
      <color theme="10"/>
      <name val="Calibri"/>
      <family val="2"/>
    </font>
    <font>
      <sz val="7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Times New Roman"/>
      <family val="2"/>
    </font>
    <font>
      <sz val="1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 tint="0.499984740745262"/>
      <name val="Calibri"/>
      <family val="2"/>
    </font>
    <font>
      <sz val="10"/>
      <color theme="1"/>
      <name val="Times New Roman"/>
      <family val="1"/>
    </font>
    <font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</font>
    <font>
      <sz val="12"/>
      <color theme="5"/>
      <name val="Times New Roman"/>
      <family val="2"/>
    </font>
    <font>
      <sz val="11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0" fillId="2" borderId="0" xfId="0" applyFont="1" applyFill="1"/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0" fillId="0" borderId="0" xfId="0" applyFont="1"/>
    <xf numFmtId="1" fontId="0" fillId="0" borderId="0" xfId="0" applyNumberFormat="1" applyFont="1"/>
    <xf numFmtId="0" fontId="10" fillId="2" borderId="0" xfId="0" applyFont="1" applyFill="1"/>
    <xf numFmtId="0" fontId="10" fillId="0" borderId="0" xfId="0" applyFont="1"/>
    <xf numFmtId="0" fontId="8" fillId="0" borderId="0" xfId="0" applyFont="1"/>
    <xf numFmtId="0" fontId="10" fillId="3" borderId="0" xfId="0" applyFont="1" applyFill="1"/>
    <xf numFmtId="1" fontId="0" fillId="3" borderId="0" xfId="0" applyNumberFormat="1" applyFont="1" applyFill="1"/>
    <xf numFmtId="0" fontId="10" fillId="4" borderId="0" xfId="0" applyFont="1" applyFill="1"/>
    <xf numFmtId="1" fontId="0" fillId="4" borderId="0" xfId="0" applyNumberFormat="1" applyFont="1" applyFill="1"/>
    <xf numFmtId="0" fontId="10" fillId="5" borderId="0" xfId="0" applyFont="1" applyFill="1"/>
    <xf numFmtId="1" fontId="0" fillId="5" borderId="0" xfId="0" applyNumberFormat="1" applyFont="1" applyFill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/>
    <xf numFmtId="0" fontId="10" fillId="0" borderId="0" xfId="0" applyFont="1" applyBorder="1"/>
    <xf numFmtId="0" fontId="0" fillId="0" borderId="0" xfId="0" applyFont="1" applyBorder="1"/>
    <xf numFmtId="0" fontId="5" fillId="0" borderId="0" xfId="0" applyFont="1"/>
    <xf numFmtId="0" fontId="12" fillId="2" borderId="0" xfId="0" applyFont="1" applyFill="1"/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14" fillId="6" borderId="6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vertical="center"/>
    </xf>
    <xf numFmtId="0" fontId="14" fillId="6" borderId="0" xfId="0" applyFont="1" applyFill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17" fillId="0" borderId="0" xfId="1"/>
    <xf numFmtId="0" fontId="18" fillId="0" borderId="0" xfId="0" applyFont="1" applyAlignment="1">
      <alignment wrapText="1"/>
    </xf>
    <xf numFmtId="0" fontId="19" fillId="0" borderId="0" xfId="1" applyFont="1" applyAlignment="1">
      <alignment wrapText="1"/>
    </xf>
    <xf numFmtId="0" fontId="0" fillId="0" borderId="0" xfId="0" applyNumberFormat="1"/>
    <xf numFmtId="1" fontId="0" fillId="2" borderId="0" xfId="0" applyNumberFormat="1" applyFont="1" applyFill="1"/>
    <xf numFmtId="1" fontId="0" fillId="0" borderId="0" xfId="0" applyNumberFormat="1" applyFont="1" applyAlignment="1">
      <alignment horizontal="right"/>
    </xf>
    <xf numFmtId="0" fontId="10" fillId="9" borderId="0" xfId="0" applyFont="1" applyFill="1"/>
    <xf numFmtId="1" fontId="0" fillId="9" borderId="0" xfId="0" applyNumberFormat="1" applyFont="1" applyFill="1"/>
    <xf numFmtId="0" fontId="0" fillId="9" borderId="1" xfId="0" applyFont="1" applyFill="1" applyBorder="1"/>
    <xf numFmtId="0" fontId="0" fillId="9" borderId="0" xfId="0" applyFont="1" applyFill="1"/>
    <xf numFmtId="0" fontId="0" fillId="9" borderId="0" xfId="0" applyFont="1" applyFill="1" applyBorder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22" fillId="0" borderId="0" xfId="0" applyFont="1"/>
    <xf numFmtId="0" fontId="23" fillId="0" borderId="0" xfId="0" applyFont="1"/>
    <xf numFmtId="0" fontId="1" fillId="0" borderId="0" xfId="0" applyFont="1"/>
    <xf numFmtId="0" fontId="21" fillId="0" borderId="0" xfId="0" applyFont="1"/>
    <xf numFmtId="0" fontId="24" fillId="0" borderId="0" xfId="0" applyFont="1"/>
    <xf numFmtId="0" fontId="21" fillId="9" borderId="0" xfId="0" applyFont="1" applyFill="1"/>
    <xf numFmtId="0" fontId="24" fillId="9" borderId="0" xfId="0" applyFont="1" applyFill="1"/>
    <xf numFmtId="0" fontId="25" fillId="9" borderId="0" xfId="0" applyFont="1" applyFill="1"/>
    <xf numFmtId="1" fontId="21" fillId="9" borderId="0" xfId="0" applyNumberFormat="1" applyFont="1" applyFill="1"/>
    <xf numFmtId="1" fontId="1" fillId="0" borderId="0" xfId="0" applyNumberFormat="1" applyFont="1"/>
    <xf numFmtId="0" fontId="23" fillId="9" borderId="0" xfId="0" applyFont="1" applyFill="1"/>
    <xf numFmtId="0" fontId="1" fillId="9" borderId="0" xfId="0" applyFont="1" applyFill="1"/>
    <xf numFmtId="1" fontId="25" fillId="9" borderId="0" xfId="0" applyNumberFormat="1" applyFont="1" applyFill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6" fillId="0" borderId="0" xfId="0" applyFont="1"/>
    <xf numFmtId="0" fontId="1" fillId="2" borderId="0" xfId="0" applyFont="1" applyFill="1"/>
    <xf numFmtId="0" fontId="22" fillId="9" borderId="0" xfId="0" applyFont="1" applyFill="1"/>
    <xf numFmtId="0" fontId="27" fillId="6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right" vertical="center"/>
    </xf>
    <xf numFmtId="0" fontId="27" fillId="6" borderId="0" xfId="0" applyFont="1" applyFill="1" applyAlignment="1">
      <alignment vertical="center"/>
    </xf>
    <xf numFmtId="1" fontId="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Fill="1"/>
    <xf numFmtId="0" fontId="1" fillId="10" borderId="12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0" fillId="9" borderId="0" xfId="0" applyFill="1"/>
    <xf numFmtId="0" fontId="8" fillId="9" borderId="0" xfId="0" applyFont="1" applyFill="1"/>
    <xf numFmtId="0" fontId="8" fillId="9" borderId="1" xfId="0" applyFont="1" applyFill="1" applyBorder="1"/>
    <xf numFmtId="0" fontId="30" fillId="9" borderId="0" xfId="0" applyFont="1" applyFill="1" applyAlignment="1">
      <alignment vertical="center"/>
    </xf>
    <xf numFmtId="0" fontId="30" fillId="9" borderId="0" xfId="0" applyFont="1" applyFill="1" applyAlignment="1">
      <alignment horizontal="right" vertical="center"/>
    </xf>
    <xf numFmtId="0" fontId="29" fillId="9" borderId="0" xfId="0" applyFont="1" applyFill="1"/>
    <xf numFmtId="0" fontId="8" fillId="9" borderId="0" xfId="0" applyFont="1" applyFill="1" applyBorder="1"/>
    <xf numFmtId="1" fontId="0" fillId="9" borderId="0" xfId="0" applyNumberFormat="1" applyFill="1"/>
    <xf numFmtId="1" fontId="0" fillId="9" borderId="1" xfId="0" applyNumberFormat="1" applyFont="1" applyFill="1" applyBorder="1"/>
    <xf numFmtId="1" fontId="0" fillId="9" borderId="0" xfId="0" applyNumberFormat="1" applyFont="1" applyFill="1" applyBorder="1"/>
    <xf numFmtId="0" fontId="10" fillId="9" borderId="1" xfId="0" applyFont="1" applyFill="1" applyBorder="1"/>
    <xf numFmtId="0" fontId="0" fillId="9" borderId="1" xfId="0" applyFill="1" applyBorder="1"/>
    <xf numFmtId="0" fontId="30" fillId="9" borderId="1" xfId="0" applyFont="1" applyFill="1" applyBorder="1" applyAlignment="1">
      <alignment vertical="center"/>
    </xf>
    <xf numFmtId="0" fontId="0" fillId="9" borderId="0" xfId="0" applyFill="1" applyBorder="1"/>
    <xf numFmtId="0" fontId="13" fillId="6" borderId="2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left"/>
    </xf>
    <xf numFmtId="0" fontId="26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31" fillId="9" borderId="0" xfId="0" applyFont="1" applyFill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2" fillId="9" borderId="0" xfId="0" applyFont="1" applyFill="1"/>
    <xf numFmtId="0" fontId="33" fillId="9" borderId="0" xfId="0" applyFont="1" applyFill="1"/>
    <xf numFmtId="0" fontId="34" fillId="9" borderId="0" xfId="0" applyFont="1" applyFill="1"/>
    <xf numFmtId="0" fontId="34" fillId="0" borderId="0" xfId="0" applyFont="1"/>
    <xf numFmtId="0" fontId="32" fillId="0" borderId="0" xfId="0" applyFont="1"/>
    <xf numFmtId="0" fontId="3" fillId="0" borderId="14" xfId="0" applyFont="1" applyBorder="1" applyAlignment="1">
      <alignment horizontal="left"/>
    </xf>
    <xf numFmtId="1" fontId="35" fillId="9" borderId="0" xfId="0" applyNumberFormat="1" applyFont="1" applyFill="1" applyAlignment="1">
      <alignment horizontal="center"/>
    </xf>
    <xf numFmtId="1" fontId="35" fillId="9" borderId="0" xfId="0" applyNumberFormat="1" applyFont="1" applyFill="1"/>
    <xf numFmtId="1" fontId="34" fillId="0" borderId="0" xfId="0" applyNumberFormat="1" applyFont="1" applyAlignment="1">
      <alignment horizontal="center"/>
    </xf>
    <xf numFmtId="0" fontId="36" fillId="9" borderId="0" xfId="0" applyFont="1" applyFill="1"/>
  </cellXfs>
  <cellStyles count="2">
    <cellStyle name="Hyperkobling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689439160144297E-2"/>
          <c:y val="0.13320097885728183"/>
          <c:w val="0.75206984126984144"/>
          <c:h val="0.75676764362787985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'Power prices Europe'!$J$20:$J$24</c:f>
              <c:numCache>
                <c:formatCode>General</c:formatCod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'Power prices Europe'!$N$20:$N$24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6-4F2C-B65C-63ABF0A8F16E}"/>
            </c:ext>
          </c:extLst>
        </c:ser>
        <c:ser>
          <c:idx val="2"/>
          <c:order val="1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596-4F2C-B65C-63ABF0A8F16E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596-4F2C-B65C-63ABF0A8F16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596-4F2C-B65C-63ABF0A8F16E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596-4F2C-B65C-63ABF0A8F16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596-4F2C-B65C-63ABF0A8F16E}"/>
              </c:ext>
            </c:extLst>
          </c:dPt>
          <c:cat>
            <c:numRef>
              <c:f>'Power prices Europe'!$J$20:$J$24</c:f>
              <c:numCache>
                <c:formatCode>General</c:formatCod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'Power prices Europe'!$O$20:$O$24</c:f>
              <c:numCache>
                <c:formatCode>0</c:formatCode>
                <c:ptCount val="5"/>
                <c:pt idx="0">
                  <c:v>32</c:v>
                </c:pt>
                <c:pt idx="1">
                  <c:v>35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96-4F2C-B65C-63ABF0A8F16E}"/>
            </c:ext>
          </c:extLst>
        </c:ser>
        <c:ser>
          <c:idx val="3"/>
          <c:order val="2"/>
          <c:spPr>
            <a:solidFill>
              <a:sysClr val="windowText" lastClr="000000"/>
            </a:solidFill>
            <a:ln w="25400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'Power prices Europe'!$J$20:$J$24</c:f>
              <c:numCache>
                <c:formatCode>General</c:formatCod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'Power prices Europe'!$P$20:$P$24</c:f>
              <c:numCache>
                <c:formatCode>0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596-4F2C-B65C-63ABF0A8F16E}"/>
            </c:ext>
          </c:extLst>
        </c:ser>
        <c:ser>
          <c:idx val="4"/>
          <c:order val="3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596-4F2C-B65C-63ABF0A8F16E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596-4F2C-B65C-63ABF0A8F16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596-4F2C-B65C-63ABF0A8F16E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9596-4F2C-B65C-63ABF0A8F16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9596-4F2C-B65C-63ABF0A8F16E}"/>
              </c:ext>
            </c:extLst>
          </c:dPt>
          <c:cat>
            <c:numRef>
              <c:f>'Power prices Europe'!$J$20:$J$24</c:f>
              <c:numCache>
                <c:formatCode>General</c:formatCod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'Power prices Europe'!$Q$20:$Q$24</c:f>
              <c:numCache>
                <c:formatCode>0</c:formatCode>
                <c:ptCount val="5"/>
                <c:pt idx="0">
                  <c:v>-32.1</c:v>
                </c:pt>
                <c:pt idx="1">
                  <c:v>-35.1</c:v>
                </c:pt>
                <c:pt idx="2">
                  <c:v>13.9</c:v>
                </c:pt>
                <c:pt idx="3">
                  <c:v>13.9</c:v>
                </c:pt>
                <c:pt idx="4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596-4F2C-B65C-63ABF0A8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628664168"/>
        <c:axId val="630123648"/>
      </c:barChart>
      <c:catAx>
        <c:axId val="62866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123648"/>
        <c:crosses val="autoZero"/>
        <c:auto val="1"/>
        <c:lblAlgn val="ctr"/>
        <c:lblOffset val="100"/>
        <c:noMultiLvlLbl val="0"/>
      </c:catAx>
      <c:valAx>
        <c:axId val="630123648"/>
        <c:scaling>
          <c:orientation val="minMax"/>
          <c:max val="8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866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689439160144297E-2"/>
          <c:y val="0.13320097885728183"/>
          <c:w val="0.75206984126984144"/>
          <c:h val="0.75676764362787985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'Power prices Norway'!$J$20:$J$24</c15:sqref>
                  </c15:fullRef>
                </c:ext>
              </c:extLst>
              <c:f>'Power prices Norway'!$J$20:$J$23</c:f>
              <c:numCache>
                <c:formatCode>General</c:formatCode>
                <c:ptCount val="4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'Power prices Norway'!$N$20:$N$24</c15:sqref>
                  </c15:fullRef>
                </c:ext>
              </c:extLst>
              <c:f>'Power prices Norway'!$N$20:$N$23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8-4A97-84AD-47BB20732072}"/>
            </c:ext>
          </c:extLst>
        </c:ser>
        <c:ser>
          <c:idx val="2"/>
          <c:order val="1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818-4A97-84AD-47BB20732072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818-4A97-84AD-47BB20732072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818-4A97-84AD-47BB20732072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18-4A97-84AD-47BB20732072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2B4-4025-8900-79993CFC3634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'Power prices Norway'!$J$20:$J$24</c15:sqref>
                  </c15:fullRef>
                </c:ext>
              </c:extLst>
              <c:f>'Power prices Norway'!$J$20:$J$23</c:f>
              <c:numCache>
                <c:formatCode>General</c:formatCode>
                <c:ptCount val="4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'Power prices Norway'!$O$20:$O$24</c15:sqref>
                  </c15:fullRef>
                </c:ext>
              </c:extLst>
              <c:f>'Power prices Norway'!$O$20:$O$23</c:f>
              <c:numCache>
                <c:formatCode>0</c:formatCode>
                <c:ptCount val="4"/>
                <c:pt idx="0">
                  <c:v>29</c:v>
                </c:pt>
                <c:pt idx="1">
                  <c:v>33</c:v>
                </c:pt>
                <c:pt idx="2">
                  <c:v>36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18-4A97-84AD-47BB20732072}"/>
            </c:ext>
          </c:extLst>
        </c:ser>
        <c:ser>
          <c:idx val="3"/>
          <c:order val="2"/>
          <c:spPr>
            <a:solidFill>
              <a:sysClr val="windowText" lastClr="000000"/>
            </a:solidFill>
            <a:ln w="25400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'Power prices Norway'!$J$20:$J$24</c15:sqref>
                  </c15:fullRef>
                </c:ext>
              </c:extLst>
              <c:f>'Power prices Norway'!$J$20:$J$23</c:f>
              <c:numCache>
                <c:formatCode>General</c:formatCode>
                <c:ptCount val="4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'Power prices Norway'!$P$20:$P$24</c15:sqref>
                  </c15:fullRef>
                </c:ext>
              </c:extLst>
              <c:f>'Power prices Norway'!$P$20:$P$23</c:f>
              <c:numCache>
                <c:formatCode>0</c:formatCode>
                <c:ptCount val="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18-4A97-84AD-47BB20732072}"/>
            </c:ext>
          </c:extLst>
        </c:ser>
        <c:ser>
          <c:idx val="4"/>
          <c:order val="3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818-4A97-84AD-47BB20732072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818-4A97-84AD-47BB2073207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818-4A97-84AD-47BB20732072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818-4A97-84AD-47BB20732072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2B4-4025-8900-79993CFC3634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'Power prices Norway'!$J$20:$J$24</c15:sqref>
                  </c15:fullRef>
                </c:ext>
              </c:extLst>
              <c:f>'Power prices Norway'!$J$20:$J$23</c:f>
              <c:numCache>
                <c:formatCode>General</c:formatCode>
                <c:ptCount val="4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'Power prices Norway'!$Q$20:$Q$24</c15:sqref>
                  </c15:fullRef>
                </c:ext>
              </c:extLst>
              <c:f>'Power prices Norway'!$Q$20:$Q$23</c:f>
              <c:numCache>
                <c:formatCode>0</c:formatCode>
                <c:ptCount val="4"/>
                <c:pt idx="0">
                  <c:v>-29.1</c:v>
                </c:pt>
                <c:pt idx="1">
                  <c:v>-33.1</c:v>
                </c:pt>
                <c:pt idx="2">
                  <c:v>-36.1</c:v>
                </c:pt>
                <c:pt idx="3">
                  <c:v>-40.1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818-4A97-84AD-47BB20732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628664168"/>
        <c:axId val="630123648"/>
      </c:barChart>
      <c:catAx>
        <c:axId val="62866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123648"/>
        <c:crosses val="autoZero"/>
        <c:auto val="1"/>
        <c:lblAlgn val="ctr"/>
        <c:lblOffset val="100"/>
        <c:noMultiLvlLbl val="0"/>
      </c:catAx>
      <c:valAx>
        <c:axId val="630123648"/>
        <c:scaling>
          <c:orientation val="minMax"/>
          <c:max val="8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866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tatnett.no/globalassets/for-aktorer-i-kraftsystemet/planer-og-analyser/2020-langsiktig-markedsanalyse-norden-og-europa-2020-50.pd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7</xdr:col>
      <xdr:colOff>17387</xdr:colOff>
      <xdr:row>31</xdr:row>
      <xdr:rowOff>153739</xdr:rowOff>
    </xdr:to>
    <xdr:pic>
      <xdr:nvPicPr>
        <xdr:cNvPr id="3" name="Bil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84FD44-AB6B-47D0-8413-72DE3BC34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5421237" cy="7695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717176</xdr:colOff>
      <xdr:row>22</xdr:row>
      <xdr:rowOff>112059</xdr:rowOff>
    </xdr:from>
    <xdr:to>
      <xdr:col>7</xdr:col>
      <xdr:colOff>97503</xdr:colOff>
      <xdr:row>35</xdr:row>
      <xdr:rowOff>130429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512C319-36CA-4347-B412-C87497840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2" y="4325471"/>
          <a:ext cx="4092512" cy="2349193"/>
        </a:xfrm>
        <a:prstGeom prst="rect">
          <a:avLst/>
        </a:prstGeom>
      </xdr:spPr>
    </xdr:pic>
    <xdr:clientData/>
  </xdr:twoCellAnchor>
  <xdr:twoCellAnchor editAs="oneCell">
    <xdr:from>
      <xdr:col>13</xdr:col>
      <xdr:colOff>616323</xdr:colOff>
      <xdr:row>22</xdr:row>
      <xdr:rowOff>78441</xdr:rowOff>
    </xdr:from>
    <xdr:to>
      <xdr:col>18</xdr:col>
      <xdr:colOff>708659</xdr:colOff>
      <xdr:row>35</xdr:row>
      <xdr:rowOff>98718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45EE5FA-2712-435C-958E-20B8D2DA3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2970" y="4291853"/>
          <a:ext cx="4014395" cy="2360625"/>
        </a:xfrm>
        <a:prstGeom prst="rect">
          <a:avLst/>
        </a:prstGeom>
      </xdr:spPr>
    </xdr:pic>
    <xdr:clientData/>
  </xdr:twoCellAnchor>
  <xdr:twoCellAnchor editAs="oneCell">
    <xdr:from>
      <xdr:col>7</xdr:col>
      <xdr:colOff>358589</xdr:colOff>
      <xdr:row>22</xdr:row>
      <xdr:rowOff>89647</xdr:rowOff>
    </xdr:from>
    <xdr:to>
      <xdr:col>12</xdr:col>
      <xdr:colOff>534755</xdr:colOff>
      <xdr:row>35</xdr:row>
      <xdr:rowOff>115637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6D76B5D3-C170-410F-A02E-D26DEEC97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0677" y="4527176"/>
          <a:ext cx="3986166" cy="2502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467845</xdr:colOff>
      <xdr:row>2</xdr:row>
      <xdr:rowOff>102114</xdr:rowOff>
    </xdr:from>
    <xdr:to>
      <xdr:col>15</xdr:col>
      <xdr:colOff>133045</xdr:colOff>
      <xdr:row>16</xdr:row>
      <xdr:rowOff>44964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9E16B98-9D6F-46EA-A3CC-4476ACBFF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0.2511</cdr:x>
      <cdr:y>0.08893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0" y="0"/>
          <a:ext cx="903960" cy="256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nb-NO" sz="1200">
              <a:solidFill>
                <a:sysClr val="windowText" lastClr="000000"/>
              </a:solidFill>
              <a:latin typeface="+mn-lt"/>
            </a:rPr>
            <a:t>€/MWh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467845</xdr:colOff>
      <xdr:row>2</xdr:row>
      <xdr:rowOff>102114</xdr:rowOff>
    </xdr:from>
    <xdr:to>
      <xdr:col>15</xdr:col>
      <xdr:colOff>133045</xdr:colOff>
      <xdr:row>16</xdr:row>
      <xdr:rowOff>44964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380F22A-96AD-4588-8083-18A5C8166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0.2511</cdr:x>
      <cdr:y>0.08893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0" y="0"/>
          <a:ext cx="903960" cy="256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nb-NO" sz="1200">
              <a:solidFill>
                <a:sysClr val="windowText" lastClr="000000"/>
              </a:solidFill>
              <a:latin typeface="+mn-lt"/>
            </a:rPr>
            <a:t>€/MWh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nett.no/globalassets/for-aktorer-i-kraftsystemet/planer-og-analyser/lma-2020-executive-summary.pdf" TargetMode="External"/><Relationship Id="rId1" Type="http://schemas.openxmlformats.org/officeDocument/2006/relationships/hyperlink" Target="mailto:Anders.Kringstad@statnett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D5:I20"/>
  <sheetViews>
    <sheetView showGridLines="0" tabSelected="1" topLeftCell="D1" workbookViewId="0">
      <selection activeCell="I9" sqref="I9"/>
    </sheetView>
  </sheetViews>
  <sheetFormatPr baseColWidth="10" defaultColWidth="11.44140625" defaultRowHeight="18" x14ac:dyDescent="0.35"/>
  <cols>
    <col min="9" max="9" width="106.88671875" style="62" customWidth="1"/>
  </cols>
  <sheetData>
    <row r="5" spans="4:9" ht="36" x14ac:dyDescent="0.35">
      <c r="D5" s="2"/>
      <c r="E5" s="2"/>
      <c r="F5" s="2"/>
      <c r="G5" s="2"/>
      <c r="H5" s="2"/>
      <c r="I5" s="62" t="s">
        <v>98</v>
      </c>
    </row>
    <row r="6" spans="4:9" s="2" customFormat="1" x14ac:dyDescent="0.35">
      <c r="I6" s="62"/>
    </row>
    <row r="7" spans="4:9" s="2" customFormat="1" x14ac:dyDescent="0.35">
      <c r="I7" s="63" t="s">
        <v>95</v>
      </c>
    </row>
    <row r="9" spans="4:9" ht="36" x14ac:dyDescent="0.35">
      <c r="D9" s="2"/>
      <c r="E9" s="2"/>
      <c r="F9" s="2"/>
      <c r="G9" s="2"/>
      <c r="H9" s="2"/>
      <c r="I9" s="62" t="s">
        <v>99</v>
      </c>
    </row>
    <row r="11" spans="4:9" x14ac:dyDescent="0.35">
      <c r="D11" s="2"/>
      <c r="E11" s="2"/>
      <c r="F11" s="2"/>
      <c r="G11" s="2"/>
      <c r="H11" s="2"/>
      <c r="I11" s="62" t="s">
        <v>96</v>
      </c>
    </row>
    <row r="12" spans="4:9" x14ac:dyDescent="0.35">
      <c r="D12" s="2"/>
      <c r="E12" s="2"/>
      <c r="F12" s="2"/>
      <c r="G12" s="2"/>
      <c r="H12" s="2"/>
      <c r="I12" s="63" t="s">
        <v>0</v>
      </c>
    </row>
    <row r="14" spans="4:9" x14ac:dyDescent="0.35">
      <c r="D14" s="2"/>
      <c r="E14" s="2"/>
      <c r="F14" s="2"/>
      <c r="G14" s="2"/>
      <c r="H14" s="2"/>
      <c r="I14" s="62" t="s">
        <v>97</v>
      </c>
    </row>
    <row r="15" spans="4:9" x14ac:dyDescent="0.35">
      <c r="D15" s="61"/>
      <c r="E15" s="2"/>
      <c r="F15" s="2"/>
      <c r="G15" s="2"/>
      <c r="H15" s="2"/>
      <c r="I15" s="63" t="s">
        <v>31</v>
      </c>
    </row>
    <row r="16" spans="4:9" x14ac:dyDescent="0.35">
      <c r="D16" s="2"/>
      <c r="E16" s="2"/>
      <c r="F16" s="2"/>
      <c r="G16" s="2"/>
      <c r="H16" s="2"/>
      <c r="I16" s="63" t="s">
        <v>90</v>
      </c>
    </row>
    <row r="17" spans="4:9" x14ac:dyDescent="0.35">
      <c r="D17" s="2"/>
      <c r="E17" s="2"/>
      <c r="F17" s="2"/>
      <c r="G17" s="2"/>
      <c r="H17" s="2"/>
      <c r="I17" s="63" t="s">
        <v>91</v>
      </c>
    </row>
    <row r="18" spans="4:9" x14ac:dyDescent="0.35">
      <c r="D18" s="2"/>
      <c r="E18" s="2"/>
      <c r="F18" s="2"/>
      <c r="G18" s="2"/>
      <c r="H18" s="2"/>
      <c r="I18" s="63" t="s">
        <v>92</v>
      </c>
    </row>
    <row r="19" spans="4:9" x14ac:dyDescent="0.35">
      <c r="I19" s="63" t="s">
        <v>93</v>
      </c>
    </row>
    <row r="20" spans="4:9" x14ac:dyDescent="0.35">
      <c r="I20" s="63" t="s">
        <v>94</v>
      </c>
    </row>
  </sheetData>
  <hyperlinks>
    <hyperlink ref="I12" r:id="rId1" xr:uid="{00000000-0004-0000-0000-000000000000}"/>
    <hyperlink ref="I15" location="Info!A1" display="Fuel and CO2 prices" xr:uid="{00000000-0004-0000-0000-000002000000}"/>
    <hyperlink ref="I16" location="Info!A1" display="Demand and Production Europe" xr:uid="{00000000-0004-0000-0000-000003000000}"/>
    <hyperlink ref="I17" location="Info!A1" display="Demand and Production Nordics" xr:uid="{00000000-0004-0000-0000-000004000000}"/>
    <hyperlink ref="I19" location="Info!A1" display="Power Prices, Europe" xr:uid="{70B1EC05-1F9F-46C2-B4E5-6CEA92A91A1B}"/>
    <hyperlink ref="I20" location="Info!A1" display="Power Prices, Nordics" xr:uid="{E70CF0B8-7DE3-4D45-A126-CF342E4CE948}"/>
    <hyperlink ref="I18" location="Info!A1" display="Norwegian Demand Scenarios" xr:uid="{D5A10AE4-8A15-4F5B-8B88-535FEA13BBD0}"/>
    <hyperlink ref="I7" r:id="rId2" xr:uid="{F07860E5-2AAE-49A1-9317-160641B67D5D}"/>
  </hyperlinks>
  <pageMargins left="0.7" right="0.7" top="0.75" bottom="0.75" header="0.3" footer="0.3"/>
  <pageSetup paperSize="9" orientation="portrait" r:id="rId3"/>
  <headerFooter>
    <oddHeader>&amp;L&amp;"Calibri"&amp;10&amp;K000000Åpen informasjon / Public information&amp;1#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"/>
  <sheetViews>
    <sheetView showGridLines="0" zoomScale="85" zoomScaleNormal="85" workbookViewId="0">
      <selection activeCell="L21" sqref="L21"/>
    </sheetView>
  </sheetViews>
  <sheetFormatPr baseColWidth="10" defaultColWidth="11.44140625" defaultRowHeight="14.4" x14ac:dyDescent="0.3"/>
  <cols>
    <col min="1" max="1" width="14" style="26" customWidth="1"/>
    <col min="2" max="20" width="11.44140625" style="26"/>
  </cols>
  <sheetData>
    <row r="1" spans="1:18" x14ac:dyDescent="0.3">
      <c r="A1" s="91"/>
      <c r="B1" s="91"/>
      <c r="C1" s="91"/>
      <c r="D1" s="91"/>
      <c r="E1" s="91"/>
      <c r="F1" s="91"/>
      <c r="G1" s="91"/>
      <c r="H1" s="91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3.4" x14ac:dyDescent="0.45">
      <c r="A2" s="91"/>
      <c r="B2" s="3" t="s">
        <v>31</v>
      </c>
      <c r="C2" s="91"/>
      <c r="D2" s="91"/>
      <c r="E2" s="91"/>
      <c r="F2" s="91"/>
      <c r="G2" s="91"/>
      <c r="H2" s="91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18" x14ac:dyDescent="0.35">
      <c r="A3" s="91"/>
      <c r="B3" s="4" t="s">
        <v>32</v>
      </c>
      <c r="C3" s="91"/>
      <c r="D3" s="91"/>
      <c r="E3" s="27"/>
      <c r="F3" s="91"/>
      <c r="G3" s="91"/>
      <c r="H3" s="91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x14ac:dyDescent="0.3">
      <c r="A4" s="91"/>
      <c r="B4" s="5"/>
      <c r="C4" s="91"/>
      <c r="D4" s="91"/>
      <c r="E4" s="91"/>
      <c r="F4" s="91"/>
      <c r="G4" s="91"/>
      <c r="H4" s="91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x14ac:dyDescent="0.3">
      <c r="A5" s="91"/>
      <c r="B5" s="91"/>
      <c r="C5" s="91"/>
      <c r="D5" s="91"/>
      <c r="E5" s="91"/>
      <c r="F5" s="91"/>
      <c r="G5" s="91"/>
      <c r="H5" s="91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x14ac:dyDescent="0.3">
      <c r="A6" s="98"/>
      <c r="B6" s="98"/>
      <c r="C6" s="98"/>
      <c r="D6" s="98"/>
      <c r="E6" s="98"/>
      <c r="F6" s="98"/>
      <c r="G6" s="98"/>
      <c r="H6" s="98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ht="15" thickBot="1" x14ac:dyDescent="0.3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18" ht="15" thickBot="1" x14ac:dyDescent="0.35">
      <c r="A8" s="77"/>
      <c r="B8" s="28"/>
      <c r="C8" s="29"/>
      <c r="D8" s="30"/>
      <c r="E8" s="31">
        <v>2018</v>
      </c>
      <c r="F8" s="32"/>
      <c r="G8" s="99"/>
      <c r="H8" s="32">
        <v>2025</v>
      </c>
      <c r="I8" s="32"/>
      <c r="J8" s="99"/>
      <c r="K8" s="32">
        <v>2030</v>
      </c>
      <c r="L8" s="32"/>
      <c r="M8" s="99"/>
      <c r="N8" s="32">
        <v>2040</v>
      </c>
      <c r="O8" s="33"/>
      <c r="P8" s="100"/>
      <c r="Q8" s="57"/>
      <c r="R8" s="57"/>
    </row>
    <row r="9" spans="1:18" ht="15" thickBot="1" x14ac:dyDescent="0.35">
      <c r="A9" s="77"/>
      <c r="B9" s="34"/>
      <c r="C9" s="35"/>
      <c r="D9" s="36"/>
      <c r="E9" s="37" t="s">
        <v>29</v>
      </c>
      <c r="F9" s="38" t="s">
        <v>27</v>
      </c>
      <c r="G9" s="39" t="s">
        <v>28</v>
      </c>
      <c r="H9" s="37" t="s">
        <v>29</v>
      </c>
      <c r="I9" s="40" t="s">
        <v>30</v>
      </c>
      <c r="J9" s="39" t="s">
        <v>28</v>
      </c>
      <c r="K9" s="37" t="s">
        <v>29</v>
      </c>
      <c r="L9" s="40" t="s">
        <v>30</v>
      </c>
      <c r="M9" s="39" t="s">
        <v>28</v>
      </c>
      <c r="N9" s="37" t="s">
        <v>29</v>
      </c>
      <c r="O9" s="40" t="s">
        <v>30</v>
      </c>
      <c r="P9" s="57"/>
      <c r="Q9" s="57"/>
      <c r="R9" s="57"/>
    </row>
    <row r="10" spans="1:18" x14ac:dyDescent="0.3">
      <c r="A10" s="77"/>
      <c r="B10" s="116" t="s">
        <v>2</v>
      </c>
      <c r="C10" s="41" t="s">
        <v>25</v>
      </c>
      <c r="D10" s="42"/>
      <c r="E10" s="43">
        <v>25</v>
      </c>
      <c r="F10" s="44" t="s">
        <v>3</v>
      </c>
      <c r="G10" s="42">
        <v>15</v>
      </c>
      <c r="H10" s="45">
        <v>20</v>
      </c>
      <c r="I10" s="44">
        <v>25</v>
      </c>
      <c r="J10" s="42">
        <v>15</v>
      </c>
      <c r="K10" s="45">
        <v>20</v>
      </c>
      <c r="L10" s="44">
        <v>25</v>
      </c>
      <c r="M10" s="42">
        <v>15</v>
      </c>
      <c r="N10" s="45">
        <v>20</v>
      </c>
      <c r="O10" s="50">
        <v>25</v>
      </c>
      <c r="P10" s="57"/>
      <c r="Q10" s="57"/>
      <c r="R10" s="57"/>
    </row>
    <row r="11" spans="1:18" x14ac:dyDescent="0.3">
      <c r="A11" s="77"/>
      <c r="B11" s="117"/>
      <c r="C11" s="41" t="s">
        <v>26</v>
      </c>
      <c r="D11" s="42"/>
      <c r="E11" s="45">
        <v>95</v>
      </c>
      <c r="F11" s="44" t="s">
        <v>4</v>
      </c>
      <c r="G11" s="42">
        <v>60</v>
      </c>
      <c r="H11" s="45">
        <v>75</v>
      </c>
      <c r="I11" s="44">
        <v>95</v>
      </c>
      <c r="J11" s="42">
        <v>55</v>
      </c>
      <c r="K11" s="45">
        <v>70</v>
      </c>
      <c r="L11" s="44">
        <v>95</v>
      </c>
      <c r="M11" s="42">
        <v>55</v>
      </c>
      <c r="N11" s="45">
        <v>70</v>
      </c>
      <c r="O11" s="44">
        <v>95</v>
      </c>
      <c r="P11" s="57"/>
      <c r="Q11" s="57"/>
      <c r="R11" s="57"/>
    </row>
    <row r="12" spans="1:18" x14ac:dyDescent="0.3">
      <c r="A12" s="77"/>
      <c r="B12" s="117"/>
      <c r="C12" s="41" t="s">
        <v>5</v>
      </c>
      <c r="D12" s="42"/>
      <c r="E12" s="45">
        <v>20</v>
      </c>
      <c r="F12" s="44" t="s">
        <v>6</v>
      </c>
      <c r="G12" s="42">
        <v>15</v>
      </c>
      <c r="H12" s="45">
        <v>25</v>
      </c>
      <c r="I12" s="44">
        <v>35</v>
      </c>
      <c r="J12" s="42">
        <v>15</v>
      </c>
      <c r="K12" s="45">
        <v>30</v>
      </c>
      <c r="L12" s="44">
        <v>50</v>
      </c>
      <c r="M12" s="42">
        <v>15</v>
      </c>
      <c r="N12" s="45">
        <v>35</v>
      </c>
      <c r="O12" s="44">
        <v>50</v>
      </c>
      <c r="P12" s="57"/>
      <c r="Q12" s="57"/>
      <c r="R12" s="57"/>
    </row>
    <row r="13" spans="1:18" ht="15" thickBot="1" x14ac:dyDescent="0.35">
      <c r="A13" s="77"/>
      <c r="B13" s="118"/>
      <c r="C13" s="46" t="s">
        <v>7</v>
      </c>
      <c r="D13" s="39"/>
      <c r="E13" s="37">
        <v>40</v>
      </c>
      <c r="F13" s="40" t="s">
        <v>6</v>
      </c>
      <c r="G13" s="39">
        <v>22</v>
      </c>
      <c r="H13" s="37">
        <v>30</v>
      </c>
      <c r="I13" s="40">
        <v>39</v>
      </c>
      <c r="J13" s="39">
        <v>15</v>
      </c>
      <c r="K13" s="37">
        <v>30</v>
      </c>
      <c r="L13" s="40">
        <v>50</v>
      </c>
      <c r="M13" s="39">
        <v>15</v>
      </c>
      <c r="N13" s="37">
        <v>35</v>
      </c>
      <c r="O13" s="56">
        <v>50</v>
      </c>
      <c r="P13" s="57"/>
      <c r="Q13" s="57"/>
      <c r="R13" s="57"/>
    </row>
    <row r="14" spans="1:18" ht="15" thickBot="1" x14ac:dyDescent="0.3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1:18" ht="15" thickBot="1" x14ac:dyDescent="0.35">
      <c r="A15" s="77"/>
      <c r="B15" s="28"/>
      <c r="C15" s="29"/>
      <c r="D15" s="101"/>
      <c r="E15" s="31">
        <v>2020</v>
      </c>
      <c r="F15" s="31"/>
      <c r="G15" s="99"/>
      <c r="H15" s="31">
        <v>2025</v>
      </c>
      <c r="I15" s="31"/>
      <c r="J15" s="99"/>
      <c r="K15" s="31">
        <v>2030</v>
      </c>
      <c r="L15" s="31"/>
      <c r="M15" s="99"/>
      <c r="N15" s="31">
        <v>2040</v>
      </c>
      <c r="O15" s="31"/>
      <c r="P15" s="99"/>
      <c r="Q15" s="31">
        <v>2050</v>
      </c>
      <c r="R15" s="33"/>
    </row>
    <row r="16" spans="1:18" ht="15" thickBot="1" x14ac:dyDescent="0.35">
      <c r="A16" s="77"/>
      <c r="B16" s="34"/>
      <c r="C16" s="35"/>
      <c r="D16" s="36"/>
      <c r="E16" s="37" t="s">
        <v>29</v>
      </c>
      <c r="F16" s="38" t="s">
        <v>27</v>
      </c>
      <c r="G16" s="39" t="s">
        <v>28</v>
      </c>
      <c r="H16" s="37" t="s">
        <v>29</v>
      </c>
      <c r="I16" s="40" t="s">
        <v>30</v>
      </c>
      <c r="J16" s="39" t="s">
        <v>28</v>
      </c>
      <c r="K16" s="37" t="s">
        <v>29</v>
      </c>
      <c r="L16" s="40" t="s">
        <v>30</v>
      </c>
      <c r="M16" s="39" t="s">
        <v>28</v>
      </c>
      <c r="N16" s="37" t="s">
        <v>29</v>
      </c>
      <c r="O16" s="40" t="s">
        <v>30</v>
      </c>
      <c r="P16" s="39" t="s">
        <v>28</v>
      </c>
      <c r="Q16" s="37" t="s">
        <v>29</v>
      </c>
      <c r="R16" s="40" t="s">
        <v>30</v>
      </c>
    </row>
    <row r="17" spans="2:18" x14ac:dyDescent="0.3">
      <c r="B17" s="116" t="s">
        <v>8</v>
      </c>
      <c r="C17" s="41" t="s">
        <v>25</v>
      </c>
      <c r="D17" s="42"/>
      <c r="E17" s="45">
        <v>11</v>
      </c>
      <c r="F17" s="44" t="s">
        <v>3</v>
      </c>
      <c r="G17" s="42">
        <v>15</v>
      </c>
      <c r="H17" s="45">
        <v>18</v>
      </c>
      <c r="I17" s="47">
        <v>25</v>
      </c>
      <c r="J17" s="48">
        <v>15</v>
      </c>
      <c r="K17" s="49">
        <v>20</v>
      </c>
      <c r="L17" s="50">
        <v>25</v>
      </c>
      <c r="M17" s="42">
        <v>15</v>
      </c>
      <c r="N17" s="45">
        <v>20</v>
      </c>
      <c r="O17" s="47">
        <v>25</v>
      </c>
      <c r="P17" s="48">
        <v>15</v>
      </c>
      <c r="Q17" s="49">
        <v>20</v>
      </c>
      <c r="R17" s="50">
        <v>25</v>
      </c>
    </row>
    <row r="18" spans="2:18" x14ac:dyDescent="0.3">
      <c r="B18" s="117"/>
      <c r="C18" s="41" t="s">
        <v>26</v>
      </c>
      <c r="D18" s="42"/>
      <c r="E18" s="45">
        <v>50</v>
      </c>
      <c r="F18" s="44" t="s">
        <v>4</v>
      </c>
      <c r="G18" s="42">
        <v>60</v>
      </c>
      <c r="H18" s="45">
        <v>70</v>
      </c>
      <c r="I18" s="47">
        <v>80</v>
      </c>
      <c r="J18" s="51">
        <v>60</v>
      </c>
      <c r="K18" s="43">
        <v>70</v>
      </c>
      <c r="L18" s="44">
        <v>80</v>
      </c>
      <c r="M18" s="42">
        <v>55</v>
      </c>
      <c r="N18" s="45">
        <v>65</v>
      </c>
      <c r="O18" s="47">
        <v>75</v>
      </c>
      <c r="P18" s="51">
        <v>55</v>
      </c>
      <c r="Q18" s="43">
        <v>65</v>
      </c>
      <c r="R18" s="44">
        <v>75</v>
      </c>
    </row>
    <row r="19" spans="2:18" x14ac:dyDescent="0.3">
      <c r="B19" s="117"/>
      <c r="C19" s="41" t="s">
        <v>5</v>
      </c>
      <c r="D19" s="42"/>
      <c r="E19" s="45">
        <v>25</v>
      </c>
      <c r="F19" s="44" t="s">
        <v>6</v>
      </c>
      <c r="G19" s="42">
        <v>20</v>
      </c>
      <c r="H19" s="45">
        <v>25</v>
      </c>
      <c r="I19" s="47">
        <v>35</v>
      </c>
      <c r="J19" s="51">
        <v>25</v>
      </c>
      <c r="K19" s="43">
        <v>35</v>
      </c>
      <c r="L19" s="44">
        <v>50</v>
      </c>
      <c r="M19" s="42">
        <v>30</v>
      </c>
      <c r="N19" s="45">
        <v>50</v>
      </c>
      <c r="O19" s="47">
        <v>70</v>
      </c>
      <c r="P19" s="51">
        <v>30</v>
      </c>
      <c r="Q19" s="43">
        <v>50</v>
      </c>
      <c r="R19" s="44">
        <v>70</v>
      </c>
    </row>
    <row r="20" spans="2:18" ht="15" thickBot="1" x14ac:dyDescent="0.35">
      <c r="B20" s="118"/>
      <c r="C20" s="46" t="s">
        <v>7</v>
      </c>
      <c r="D20" s="39"/>
      <c r="E20" s="37">
        <v>45</v>
      </c>
      <c r="F20" s="40" t="s">
        <v>6</v>
      </c>
      <c r="G20" s="37">
        <v>40</v>
      </c>
      <c r="H20" s="37">
        <v>45</v>
      </c>
      <c r="I20" s="37">
        <v>55</v>
      </c>
      <c r="J20" s="52">
        <v>25</v>
      </c>
      <c r="K20" s="37">
        <v>35</v>
      </c>
      <c r="L20" s="53">
        <v>50</v>
      </c>
      <c r="M20" s="54">
        <v>30</v>
      </c>
      <c r="N20" s="37">
        <v>50</v>
      </c>
      <c r="O20" s="54">
        <v>70</v>
      </c>
      <c r="P20" s="55">
        <v>30</v>
      </c>
      <c r="Q20" s="37">
        <v>50</v>
      </c>
      <c r="R20" s="56">
        <v>70</v>
      </c>
    </row>
    <row r="21" spans="2:18" x14ac:dyDescent="0.3">
      <c r="B21" s="57"/>
      <c r="C21" s="57"/>
      <c r="D21" s="86"/>
      <c r="E21" s="86"/>
      <c r="F21" s="86"/>
      <c r="G21" s="86"/>
      <c r="H21" s="86" t="s">
        <v>9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2:18" ht="15.6" x14ac:dyDescent="0.3">
      <c r="B22" s="57"/>
      <c r="C22" s="57"/>
      <c r="D22" s="86"/>
      <c r="E22" s="58" t="s">
        <v>25</v>
      </c>
      <c r="F22" s="77"/>
      <c r="G22" s="77"/>
      <c r="H22" s="77"/>
      <c r="I22" s="77"/>
      <c r="J22" s="77"/>
      <c r="K22" s="58" t="s">
        <v>26</v>
      </c>
      <c r="L22" s="77"/>
      <c r="M22" s="77"/>
      <c r="N22" s="77"/>
      <c r="O22" s="77"/>
      <c r="P22" s="77"/>
      <c r="Q22" s="58" t="s">
        <v>10</v>
      </c>
      <c r="R22" s="86"/>
    </row>
  </sheetData>
  <mergeCells count="2">
    <mergeCell ref="B17:B20"/>
    <mergeCell ref="B10:B13"/>
  </mergeCell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8"/>
  <sheetViews>
    <sheetView showGridLines="0" topLeftCell="A16" zoomScaleNormal="100" workbookViewId="0">
      <selection activeCell="B42" sqref="B42"/>
    </sheetView>
  </sheetViews>
  <sheetFormatPr baseColWidth="10" defaultColWidth="11.44140625" defaultRowHeight="14.25" customHeight="1" x14ac:dyDescent="0.3"/>
  <cols>
    <col min="1" max="1" width="11.44140625" style="10"/>
    <col min="2" max="2" width="21.6640625" style="13" customWidth="1"/>
    <col min="3" max="3" width="19.109375" style="10" customWidth="1"/>
    <col min="4" max="8" width="7.5546875" style="10" customWidth="1"/>
    <col min="9" max="9" width="11.44140625" style="10"/>
    <col min="10" max="10" width="19.33203125" style="2" customWidth="1"/>
    <col min="11" max="13" width="11.44140625" style="2"/>
    <col min="14" max="14" width="12" style="64" bestFit="1" customWidth="1"/>
    <col min="15" max="16384" width="11.44140625" style="2"/>
  </cols>
  <sheetData>
    <row r="1" spans="1:15" ht="14.4" x14ac:dyDescent="0.3">
      <c r="A1" s="1"/>
      <c r="B1" s="12"/>
      <c r="C1" s="1"/>
      <c r="D1" s="1"/>
      <c r="E1" s="1"/>
      <c r="F1" s="1"/>
      <c r="G1" s="1"/>
      <c r="H1" s="1"/>
      <c r="I1" s="1"/>
    </row>
    <row r="2" spans="1:15" ht="23.4" x14ac:dyDescent="0.45">
      <c r="A2" s="1"/>
      <c r="B2" s="7" t="s">
        <v>33</v>
      </c>
      <c r="C2" s="1"/>
      <c r="D2" s="1"/>
      <c r="E2" s="1"/>
      <c r="F2" s="1"/>
      <c r="G2" s="1"/>
      <c r="H2" s="1"/>
      <c r="I2" s="1"/>
    </row>
    <row r="3" spans="1:15" ht="18" x14ac:dyDescent="0.35">
      <c r="A3" s="1"/>
      <c r="B3" s="8" t="s">
        <v>34</v>
      </c>
      <c r="C3" s="1"/>
      <c r="D3" s="1"/>
      <c r="E3" s="1"/>
      <c r="F3" s="1"/>
      <c r="G3" s="1"/>
      <c r="H3" s="1"/>
      <c r="I3" s="1"/>
    </row>
    <row r="4" spans="1:15" ht="14.4" x14ac:dyDescent="0.3">
      <c r="A4" s="1"/>
      <c r="B4" s="9" t="s">
        <v>35</v>
      </c>
      <c r="C4" s="12"/>
      <c r="D4" s="1"/>
      <c r="E4" s="1"/>
      <c r="F4" s="1"/>
      <c r="G4" s="1"/>
      <c r="H4" s="1"/>
      <c r="I4" s="1"/>
    </row>
    <row r="5" spans="1:15" ht="14.4" x14ac:dyDescent="0.3">
      <c r="A5" s="1"/>
      <c r="B5" s="9"/>
      <c r="C5" s="12"/>
      <c r="D5" s="65"/>
      <c r="E5" s="65"/>
      <c r="F5" s="65"/>
      <c r="G5" s="65"/>
      <c r="H5" s="65"/>
      <c r="I5" s="1"/>
    </row>
    <row r="6" spans="1:15" ht="14.25" customHeight="1" x14ac:dyDescent="0.3">
      <c r="D6" s="10" t="s">
        <v>14</v>
      </c>
      <c r="E6" s="10" t="s">
        <v>14</v>
      </c>
      <c r="F6" s="10" t="s">
        <v>14</v>
      </c>
      <c r="G6" s="10" t="s">
        <v>14</v>
      </c>
    </row>
    <row r="7" spans="1:15" ht="14.25" customHeight="1" x14ac:dyDescent="0.3">
      <c r="C7" s="13"/>
      <c r="D7" s="13">
        <v>2020</v>
      </c>
      <c r="E7" s="13">
        <v>2025</v>
      </c>
      <c r="F7" s="13">
        <v>2030</v>
      </c>
      <c r="G7" s="13">
        <v>2040</v>
      </c>
      <c r="H7" s="13">
        <v>2050</v>
      </c>
      <c r="N7" s="59"/>
      <c r="O7" s="59"/>
    </row>
    <row r="8" spans="1:15" ht="14.25" customHeight="1" x14ac:dyDescent="0.35">
      <c r="B8" s="14" t="s">
        <v>15</v>
      </c>
      <c r="C8" s="15" t="s">
        <v>44</v>
      </c>
      <c r="D8" s="16">
        <v>2255</v>
      </c>
      <c r="E8" s="16">
        <v>2316</v>
      </c>
      <c r="F8" s="16">
        <v>2514</v>
      </c>
      <c r="G8" s="16">
        <v>3373</v>
      </c>
      <c r="H8" s="16">
        <v>4705</v>
      </c>
      <c r="J8" s="59"/>
      <c r="K8" s="59"/>
      <c r="L8" s="59"/>
      <c r="M8" s="59"/>
      <c r="N8" s="59"/>
      <c r="O8" s="59"/>
    </row>
    <row r="9" spans="1:15" ht="14.25" customHeight="1" x14ac:dyDescent="0.3">
      <c r="B9" s="119" t="s">
        <v>47</v>
      </c>
      <c r="D9" s="10" t="s">
        <v>14</v>
      </c>
      <c r="E9" s="10" t="s">
        <v>14</v>
      </c>
      <c r="F9" s="10" t="s">
        <v>14</v>
      </c>
      <c r="G9" s="10" t="s">
        <v>14</v>
      </c>
      <c r="J9" s="59"/>
      <c r="K9" s="59"/>
      <c r="L9" s="59"/>
      <c r="M9" s="59"/>
      <c r="N9" s="59"/>
      <c r="O9" s="59"/>
    </row>
    <row r="10" spans="1:15" ht="14.25" customHeight="1" x14ac:dyDescent="0.3">
      <c r="B10" s="119"/>
      <c r="C10" s="10" t="s">
        <v>37</v>
      </c>
      <c r="D10" s="11">
        <v>209</v>
      </c>
      <c r="E10" s="11">
        <v>210</v>
      </c>
      <c r="F10" s="11">
        <v>209</v>
      </c>
      <c r="G10" s="11">
        <v>211</v>
      </c>
      <c r="H10" s="11">
        <v>213</v>
      </c>
      <c r="J10" s="59"/>
      <c r="K10" s="59"/>
      <c r="L10" s="59"/>
      <c r="M10" s="59"/>
      <c r="N10" s="59"/>
      <c r="O10" s="59"/>
    </row>
    <row r="11" spans="1:15" ht="14.25" customHeight="1" x14ac:dyDescent="0.3">
      <c r="B11" s="119"/>
      <c r="C11" s="10" t="s">
        <v>38</v>
      </c>
      <c r="D11" s="11">
        <v>234</v>
      </c>
      <c r="E11" s="11">
        <v>412</v>
      </c>
      <c r="F11" s="11">
        <v>478</v>
      </c>
      <c r="G11" s="11">
        <v>817</v>
      </c>
      <c r="H11" s="11">
        <v>1115</v>
      </c>
      <c r="J11" s="59"/>
      <c r="K11" s="59"/>
      <c r="L11" s="59"/>
      <c r="M11" s="59"/>
      <c r="N11" s="59"/>
      <c r="O11" s="59"/>
    </row>
    <row r="12" spans="1:15" ht="14.25" customHeight="1" x14ac:dyDescent="0.3">
      <c r="B12" s="119"/>
      <c r="C12" s="10" t="s">
        <v>39</v>
      </c>
      <c r="D12" s="11">
        <v>93</v>
      </c>
      <c r="E12" s="11">
        <v>158</v>
      </c>
      <c r="F12" s="11">
        <v>344</v>
      </c>
      <c r="G12" s="11">
        <v>770</v>
      </c>
      <c r="H12" s="11">
        <v>1399</v>
      </c>
      <c r="J12" s="59"/>
      <c r="K12" s="59"/>
      <c r="L12" s="59"/>
      <c r="M12" s="59"/>
      <c r="N12" s="59"/>
      <c r="O12" s="59"/>
    </row>
    <row r="13" spans="1:15" ht="14.25" customHeight="1" x14ac:dyDescent="0.3">
      <c r="B13" s="119"/>
      <c r="C13" s="10" t="s">
        <v>40</v>
      </c>
      <c r="D13" s="11">
        <v>123</v>
      </c>
      <c r="E13" s="11">
        <v>216</v>
      </c>
      <c r="F13" s="11">
        <v>342</v>
      </c>
      <c r="G13" s="11">
        <v>707</v>
      </c>
      <c r="H13" s="11">
        <v>1436</v>
      </c>
      <c r="J13" s="59"/>
      <c r="K13" s="59"/>
      <c r="L13" s="59"/>
      <c r="M13" s="59"/>
      <c r="N13" s="59"/>
      <c r="O13" s="59"/>
    </row>
    <row r="14" spans="1:15" ht="14.25" customHeight="1" x14ac:dyDescent="0.35">
      <c r="B14" s="14"/>
      <c r="C14" s="10" t="s">
        <v>41</v>
      </c>
      <c r="D14" s="11">
        <v>146.91483200000005</v>
      </c>
      <c r="E14" s="11">
        <v>140.33014400000002</v>
      </c>
      <c r="F14" s="11">
        <v>139.20243000000005</v>
      </c>
      <c r="G14" s="11">
        <v>158.96921599999996</v>
      </c>
      <c r="H14" s="11">
        <v>315.1283370000001</v>
      </c>
      <c r="J14" s="59"/>
      <c r="K14" s="59"/>
      <c r="L14" s="59"/>
      <c r="M14" s="59"/>
      <c r="N14" s="59"/>
      <c r="O14" s="59"/>
    </row>
    <row r="15" spans="1:15" ht="14.25" customHeight="1" x14ac:dyDescent="0.3">
      <c r="C15" s="10" t="s">
        <v>42</v>
      </c>
      <c r="D15" s="11">
        <v>653.94791399999997</v>
      </c>
      <c r="E15" s="11">
        <v>538.13584700000001</v>
      </c>
      <c r="F15" s="11">
        <v>510.40316999999999</v>
      </c>
      <c r="G15" s="11">
        <v>366.85063400000001</v>
      </c>
      <c r="H15" s="11">
        <v>192.98047600000001</v>
      </c>
      <c r="J15" s="59"/>
      <c r="K15" s="59"/>
      <c r="L15" s="59"/>
      <c r="M15" s="59"/>
      <c r="N15" s="59"/>
      <c r="O15" s="59"/>
    </row>
    <row r="16" spans="1:15" ht="14.25" customHeight="1" x14ac:dyDescent="0.3">
      <c r="C16" s="10" t="s">
        <v>25</v>
      </c>
      <c r="D16" s="11">
        <v>610.70949800000005</v>
      </c>
      <c r="E16" s="11">
        <v>423.12922099999997</v>
      </c>
      <c r="F16" s="11">
        <v>341.315046</v>
      </c>
      <c r="G16" s="11">
        <v>298.30689699999999</v>
      </c>
      <c r="H16" s="11">
        <v>0</v>
      </c>
      <c r="J16" s="59"/>
      <c r="K16" s="59"/>
      <c r="L16" s="59"/>
      <c r="M16" s="59"/>
      <c r="N16" s="59"/>
      <c r="O16" s="59"/>
    </row>
    <row r="17" spans="2:15" ht="14.25" customHeight="1" x14ac:dyDescent="0.3">
      <c r="C17" s="10" t="s">
        <v>26</v>
      </c>
      <c r="D17" s="11">
        <v>184.15676400000001</v>
      </c>
      <c r="E17" s="11">
        <v>154.88040000000001</v>
      </c>
      <c r="F17" s="11">
        <v>123.525796</v>
      </c>
      <c r="G17" s="11">
        <v>27.406927</v>
      </c>
      <c r="H17" s="11">
        <v>4.908E-3</v>
      </c>
      <c r="J17" s="59"/>
      <c r="K17" s="59"/>
      <c r="L17" s="59"/>
      <c r="M17" s="59"/>
      <c r="N17" s="59"/>
      <c r="O17" s="59"/>
    </row>
    <row r="18" spans="2:15" ht="14.25" customHeight="1" x14ac:dyDescent="0.3">
      <c r="C18" s="10" t="s">
        <v>43</v>
      </c>
      <c r="D18" s="11">
        <v>7.2214799999999997</v>
      </c>
      <c r="E18" s="11">
        <v>7.0344470000000001</v>
      </c>
      <c r="F18" s="11">
        <v>6.9416180000000001</v>
      </c>
      <c r="G18" s="11">
        <v>7.3819460000000001</v>
      </c>
      <c r="H18" s="11">
        <v>0</v>
      </c>
      <c r="J18" s="59"/>
      <c r="K18" s="59"/>
      <c r="L18" s="59"/>
      <c r="M18" s="59"/>
      <c r="N18" s="59"/>
      <c r="O18" s="59"/>
    </row>
    <row r="19" spans="2:15" ht="14.25" customHeight="1" x14ac:dyDescent="0.35">
      <c r="B19" s="14"/>
      <c r="C19" s="17" t="s">
        <v>36</v>
      </c>
      <c r="D19" s="18">
        <v>2261.950488</v>
      </c>
      <c r="E19" s="18">
        <v>2259.5100590000002</v>
      </c>
      <c r="F19" s="18">
        <v>2494.3880599999998</v>
      </c>
      <c r="G19" s="18">
        <v>3363.9156199999998</v>
      </c>
      <c r="H19" s="18">
        <v>4671.1137209999997</v>
      </c>
      <c r="J19" s="59"/>
      <c r="K19" s="59"/>
      <c r="L19" s="59"/>
      <c r="M19" s="59"/>
      <c r="N19" s="59"/>
      <c r="O19" s="59"/>
    </row>
    <row r="20" spans="2:15" ht="14.25" customHeight="1" x14ac:dyDescent="0.35">
      <c r="B20" s="14"/>
      <c r="D20" s="11"/>
      <c r="E20" s="11"/>
      <c r="F20" s="11"/>
      <c r="G20" s="11"/>
      <c r="H20" s="11"/>
      <c r="J20" s="59"/>
      <c r="K20" s="59"/>
      <c r="L20" s="59"/>
      <c r="M20" s="59"/>
      <c r="N20" s="59"/>
      <c r="O20" s="59"/>
    </row>
    <row r="21" spans="2:15" ht="14.25" customHeight="1" x14ac:dyDescent="0.35">
      <c r="B21" s="14"/>
      <c r="C21" s="19" t="s">
        <v>45</v>
      </c>
      <c r="D21" s="20">
        <v>6.9504879999999503</v>
      </c>
      <c r="E21" s="20">
        <v>-56.489940999999817</v>
      </c>
      <c r="F21" s="20">
        <v>-19.611940000000232</v>
      </c>
      <c r="G21" s="20">
        <v>-9.0843800000002375</v>
      </c>
      <c r="H21" s="20">
        <v>-34</v>
      </c>
      <c r="J21" s="59"/>
      <c r="K21" s="59"/>
      <c r="L21" s="59"/>
      <c r="M21" s="59"/>
      <c r="N21" s="59"/>
      <c r="O21" s="59"/>
    </row>
    <row r="22" spans="2:15" ht="14.25" customHeight="1" x14ac:dyDescent="0.35">
      <c r="B22" s="21"/>
      <c r="C22" s="120" t="s">
        <v>46</v>
      </c>
      <c r="D22" s="120"/>
      <c r="E22" s="22" t="s">
        <v>14</v>
      </c>
      <c r="F22" s="22" t="s">
        <v>14</v>
      </c>
      <c r="G22" s="22" t="s">
        <v>14</v>
      </c>
      <c r="H22" s="22" t="s">
        <v>14</v>
      </c>
      <c r="J22" s="59"/>
      <c r="K22" s="59"/>
      <c r="L22" s="59"/>
      <c r="M22" s="59"/>
      <c r="N22" s="59"/>
      <c r="O22" s="59"/>
    </row>
    <row r="23" spans="2:15" ht="14.25" customHeight="1" x14ac:dyDescent="0.3">
      <c r="D23" s="10" t="s">
        <v>14</v>
      </c>
      <c r="E23" s="10" t="s">
        <v>14</v>
      </c>
      <c r="F23" s="10" t="s">
        <v>14</v>
      </c>
      <c r="G23" s="10" t="s">
        <v>14</v>
      </c>
      <c r="J23" s="59"/>
      <c r="K23" s="59"/>
      <c r="L23" s="59"/>
      <c r="M23" s="59"/>
      <c r="N23" s="59"/>
      <c r="O23" s="59"/>
    </row>
    <row r="24" spans="2:15" ht="14.25" customHeight="1" x14ac:dyDescent="0.3">
      <c r="C24" s="13"/>
      <c r="D24" s="13">
        <v>2020</v>
      </c>
      <c r="E24" s="13">
        <v>2025</v>
      </c>
      <c r="F24" s="13">
        <v>2030</v>
      </c>
      <c r="G24" s="13">
        <v>2040</v>
      </c>
      <c r="H24" s="13">
        <v>2050</v>
      </c>
      <c r="J24" s="59"/>
      <c r="K24" s="59"/>
      <c r="L24" s="59"/>
      <c r="M24" s="59"/>
      <c r="N24" s="59"/>
      <c r="O24" s="59"/>
    </row>
    <row r="25" spans="2:15" ht="14.25" customHeight="1" x14ac:dyDescent="0.35">
      <c r="B25" s="14" t="s">
        <v>48</v>
      </c>
      <c r="C25" s="15" t="s">
        <v>44</v>
      </c>
      <c r="D25" s="16">
        <v>563.36893899999995</v>
      </c>
      <c r="E25" s="16">
        <v>576.26797399999998</v>
      </c>
      <c r="F25" s="16">
        <v>632.61832203366998</v>
      </c>
      <c r="G25" s="16">
        <v>792.33357665518349</v>
      </c>
      <c r="H25" s="16">
        <v>1057.8796091565391</v>
      </c>
      <c r="J25" s="59"/>
      <c r="K25" s="59"/>
      <c r="L25" s="59"/>
      <c r="M25" s="59"/>
      <c r="N25" s="59"/>
      <c r="O25" s="59"/>
    </row>
    <row r="26" spans="2:15" ht="14.25" customHeight="1" x14ac:dyDescent="0.3">
      <c r="B26" s="97"/>
      <c r="D26" s="11" t="s">
        <v>14</v>
      </c>
      <c r="E26" s="11" t="s">
        <v>14</v>
      </c>
      <c r="F26" s="11" t="s">
        <v>14</v>
      </c>
      <c r="G26" s="11" t="s">
        <v>14</v>
      </c>
      <c r="H26" s="11"/>
      <c r="J26" s="59"/>
      <c r="K26" s="59"/>
      <c r="L26" s="59"/>
      <c r="M26" s="59"/>
      <c r="N26" s="59"/>
      <c r="O26" s="59"/>
    </row>
    <row r="27" spans="2:15" ht="14.25" customHeight="1" x14ac:dyDescent="0.3">
      <c r="B27" s="97"/>
      <c r="C27" s="10" t="s">
        <v>37</v>
      </c>
      <c r="D27" s="11">
        <v>24</v>
      </c>
      <c r="E27" s="11">
        <v>24</v>
      </c>
      <c r="F27" s="11">
        <v>24</v>
      </c>
      <c r="G27" s="11">
        <v>25</v>
      </c>
      <c r="H27" s="11">
        <v>26</v>
      </c>
      <c r="J27" s="59"/>
      <c r="K27" s="59"/>
      <c r="L27" s="59"/>
      <c r="M27" s="59"/>
      <c r="N27" s="59"/>
      <c r="O27" s="59"/>
    </row>
    <row r="28" spans="2:15" ht="14.25" customHeight="1" x14ac:dyDescent="0.3">
      <c r="B28" s="97"/>
      <c r="C28" s="10" t="s">
        <v>38</v>
      </c>
      <c r="D28" s="11">
        <v>108</v>
      </c>
      <c r="E28" s="11">
        <v>177</v>
      </c>
      <c r="F28" s="11">
        <v>170</v>
      </c>
      <c r="G28" s="11">
        <v>231</v>
      </c>
      <c r="H28" s="11">
        <v>277</v>
      </c>
      <c r="J28" s="59"/>
      <c r="K28" s="59"/>
      <c r="L28" s="59"/>
      <c r="M28" s="59"/>
      <c r="N28" s="59"/>
      <c r="O28" s="59"/>
    </row>
    <row r="29" spans="2:15" ht="14.25" customHeight="1" x14ac:dyDescent="0.3">
      <c r="B29" s="97"/>
      <c r="C29" s="10" t="s">
        <v>39</v>
      </c>
      <c r="D29" s="11">
        <v>30</v>
      </c>
      <c r="E29" s="11">
        <v>40</v>
      </c>
      <c r="F29" s="11">
        <v>77.013310033670038</v>
      </c>
      <c r="G29" s="11">
        <v>158.97038065518359</v>
      </c>
      <c r="H29" s="11">
        <v>252.51531315653921</v>
      </c>
      <c r="J29" s="59"/>
      <c r="K29" s="59"/>
      <c r="L29" s="59"/>
      <c r="M29" s="59"/>
      <c r="N29" s="59"/>
      <c r="O29" s="59"/>
    </row>
    <row r="30" spans="2:15" ht="14.25" customHeight="1" x14ac:dyDescent="0.35">
      <c r="B30" s="14"/>
      <c r="C30" s="10" t="s">
        <v>40</v>
      </c>
      <c r="D30" s="11">
        <v>45</v>
      </c>
      <c r="E30" s="11">
        <v>73</v>
      </c>
      <c r="F30" s="11">
        <v>99</v>
      </c>
      <c r="G30" s="11">
        <v>183</v>
      </c>
      <c r="H30" s="11">
        <v>345</v>
      </c>
      <c r="J30" s="59"/>
      <c r="K30" s="59"/>
      <c r="L30" s="59"/>
      <c r="M30" s="59"/>
      <c r="N30" s="59"/>
      <c r="O30" s="59"/>
    </row>
    <row r="31" spans="2:15" ht="14.25" customHeight="1" x14ac:dyDescent="0.35">
      <c r="B31" s="14"/>
      <c r="C31" s="10" t="s">
        <v>41</v>
      </c>
      <c r="D31" s="11">
        <v>62.077147000000025</v>
      </c>
      <c r="E31" s="11">
        <v>61.301500999999973</v>
      </c>
      <c r="F31" s="11">
        <v>62.290593999999999</v>
      </c>
      <c r="G31" s="11">
        <v>71.473218999999972</v>
      </c>
      <c r="H31" s="11">
        <v>91.481608000000051</v>
      </c>
      <c r="J31" s="59"/>
      <c r="K31" s="59"/>
      <c r="L31" s="59"/>
      <c r="M31" s="59"/>
      <c r="N31" s="59"/>
      <c r="O31" s="59"/>
    </row>
    <row r="32" spans="2:15" ht="14.25" customHeight="1" x14ac:dyDescent="0.3">
      <c r="C32" s="10" t="s">
        <v>42</v>
      </c>
      <c r="D32" s="11">
        <v>61.921411999999997</v>
      </c>
      <c r="E32" s="11">
        <v>0</v>
      </c>
      <c r="F32" s="11">
        <v>0</v>
      </c>
      <c r="G32" s="11">
        <v>0</v>
      </c>
      <c r="H32" s="11">
        <v>0</v>
      </c>
      <c r="J32" s="59"/>
      <c r="K32" s="59"/>
      <c r="L32" s="59"/>
      <c r="M32" s="59"/>
      <c r="N32" s="59"/>
      <c r="O32" s="59"/>
    </row>
    <row r="33" spans="2:15" ht="14.25" customHeight="1" x14ac:dyDescent="0.3">
      <c r="C33" s="10" t="s">
        <v>25</v>
      </c>
      <c r="D33" s="11">
        <v>130.315662</v>
      </c>
      <c r="E33" s="11">
        <v>107.68860599999999</v>
      </c>
      <c r="F33" s="11">
        <v>92.744113999999996</v>
      </c>
      <c r="G33" s="11">
        <v>75.928442000000004</v>
      </c>
      <c r="H33" s="11">
        <v>0</v>
      </c>
      <c r="J33" s="59"/>
      <c r="K33" s="59"/>
      <c r="L33" s="59"/>
      <c r="M33" s="59"/>
      <c r="N33" s="59"/>
      <c r="O33" s="59"/>
    </row>
    <row r="34" spans="2:15" ht="14.25" customHeight="1" x14ac:dyDescent="0.3">
      <c r="C34" s="10" t="s">
        <v>26</v>
      </c>
      <c r="D34" s="11">
        <v>86.439316000000005</v>
      </c>
      <c r="E34" s="11">
        <v>86.744224000000003</v>
      </c>
      <c r="F34" s="11">
        <v>71.036648</v>
      </c>
      <c r="G34" s="11">
        <v>5.3371459999999997</v>
      </c>
      <c r="H34" s="11">
        <v>0</v>
      </c>
      <c r="J34" s="59"/>
      <c r="K34" s="59"/>
      <c r="L34" s="59"/>
      <c r="M34" s="59"/>
      <c r="N34" s="59"/>
      <c r="O34" s="59"/>
    </row>
    <row r="35" spans="2:15" ht="14.25" customHeight="1" x14ac:dyDescent="0.3">
      <c r="C35" s="10" t="s">
        <v>43</v>
      </c>
      <c r="D35" s="11">
        <v>4.6154019999999996</v>
      </c>
      <c r="E35" s="11">
        <v>4.5336429999999996</v>
      </c>
      <c r="F35" s="11">
        <v>4.5336559999999997</v>
      </c>
      <c r="G35" s="11">
        <v>2.6243889999999999</v>
      </c>
      <c r="H35" s="11">
        <v>0</v>
      </c>
      <c r="J35" s="59"/>
      <c r="K35" s="59"/>
      <c r="L35" s="59"/>
      <c r="M35" s="59"/>
      <c r="N35" s="59"/>
      <c r="O35" s="59"/>
    </row>
    <row r="36" spans="2:15" ht="14.25" customHeight="1" x14ac:dyDescent="0.35">
      <c r="B36" s="14"/>
      <c r="C36" s="17" t="s">
        <v>36</v>
      </c>
      <c r="D36" s="18">
        <v>552.36893899999995</v>
      </c>
      <c r="E36" s="18">
        <v>574.26797399999998</v>
      </c>
      <c r="F36" s="18">
        <v>600.61832203366998</v>
      </c>
      <c r="G36" s="18">
        <v>753.33357665518349</v>
      </c>
      <c r="H36" s="18">
        <v>995.87960915653923</v>
      </c>
      <c r="J36" s="59"/>
      <c r="K36" s="59"/>
      <c r="L36" s="59"/>
      <c r="M36" s="59"/>
      <c r="N36" s="59"/>
      <c r="O36" s="59"/>
    </row>
    <row r="37" spans="2:15" ht="14.25" customHeight="1" x14ac:dyDescent="0.35">
      <c r="B37" s="14"/>
      <c r="D37" s="11" t="s">
        <v>14</v>
      </c>
      <c r="E37" s="11" t="s">
        <v>14</v>
      </c>
      <c r="F37" s="11" t="s">
        <v>14</v>
      </c>
      <c r="G37" s="11" t="s">
        <v>14</v>
      </c>
      <c r="H37" s="11"/>
      <c r="J37" s="59"/>
      <c r="K37" s="59"/>
      <c r="L37" s="59"/>
      <c r="M37" s="59"/>
      <c r="N37" s="59"/>
      <c r="O37" s="59"/>
    </row>
    <row r="38" spans="2:15" ht="14.25" customHeight="1" x14ac:dyDescent="0.35">
      <c r="B38" s="14"/>
      <c r="C38" s="19" t="s">
        <v>45</v>
      </c>
      <c r="D38" s="20">
        <v>-11</v>
      </c>
      <c r="E38" s="20">
        <v>-2</v>
      </c>
      <c r="F38" s="20">
        <v>-32</v>
      </c>
      <c r="G38" s="20">
        <v>-39</v>
      </c>
      <c r="H38" s="20">
        <v>-62</v>
      </c>
      <c r="J38" s="59"/>
      <c r="K38" s="59"/>
      <c r="L38" s="59"/>
      <c r="M38" s="59"/>
      <c r="N38" s="59"/>
      <c r="O38" s="59"/>
    </row>
    <row r="39" spans="2:15" ht="14.25" customHeight="1" x14ac:dyDescent="0.35">
      <c r="B39" s="21"/>
      <c r="C39" s="120" t="s">
        <v>16</v>
      </c>
      <c r="D39" s="120"/>
      <c r="E39" s="22" t="s">
        <v>14</v>
      </c>
      <c r="F39" s="22" t="s">
        <v>14</v>
      </c>
      <c r="G39" s="22" t="s">
        <v>14</v>
      </c>
      <c r="H39" s="22" t="s">
        <v>14</v>
      </c>
      <c r="J39" s="59"/>
      <c r="K39" s="59"/>
      <c r="L39" s="59"/>
      <c r="M39" s="59"/>
      <c r="N39" s="59"/>
      <c r="O39" s="59"/>
    </row>
    <row r="40" spans="2:15" ht="14.25" customHeight="1" x14ac:dyDescent="0.3">
      <c r="D40" s="10" t="s">
        <v>14</v>
      </c>
      <c r="E40" s="10" t="s">
        <v>14</v>
      </c>
      <c r="F40" s="10" t="s">
        <v>14</v>
      </c>
      <c r="G40" s="10" t="s">
        <v>14</v>
      </c>
      <c r="J40" s="59"/>
      <c r="K40" s="59"/>
      <c r="L40" s="59"/>
      <c r="M40" s="59"/>
      <c r="N40" s="59"/>
      <c r="O40" s="59"/>
    </row>
    <row r="41" spans="2:15" ht="14.25" customHeight="1" x14ac:dyDescent="0.3">
      <c r="C41" s="13"/>
      <c r="D41" s="13">
        <v>2020</v>
      </c>
      <c r="E41" s="13">
        <v>2025</v>
      </c>
      <c r="F41" s="13">
        <v>2030</v>
      </c>
      <c r="G41" s="13">
        <v>2040</v>
      </c>
      <c r="H41" s="13">
        <v>2050</v>
      </c>
      <c r="J41" s="59"/>
      <c r="K41" s="59"/>
      <c r="L41" s="59"/>
      <c r="M41" s="59"/>
      <c r="N41" s="59"/>
      <c r="O41" s="59"/>
    </row>
    <row r="42" spans="2:15" ht="14.25" customHeight="1" x14ac:dyDescent="0.35">
      <c r="B42" s="14" t="s">
        <v>50</v>
      </c>
      <c r="C42" s="15" t="s">
        <v>44</v>
      </c>
      <c r="D42" s="16">
        <v>322.61580100000003</v>
      </c>
      <c r="E42" s="16">
        <v>325.92999700000001</v>
      </c>
      <c r="F42" s="16">
        <v>355.52668099999994</v>
      </c>
      <c r="G42" s="16">
        <v>524.03167446562657</v>
      </c>
      <c r="H42" s="16">
        <v>776.13058049009578</v>
      </c>
      <c r="J42" s="59"/>
      <c r="K42" s="59"/>
      <c r="L42" s="59"/>
      <c r="M42" s="59"/>
      <c r="N42" s="59"/>
      <c r="O42" s="59"/>
    </row>
    <row r="43" spans="2:15" ht="14.25" customHeight="1" x14ac:dyDescent="0.3">
      <c r="B43" s="97"/>
      <c r="D43" s="11" t="s">
        <v>14</v>
      </c>
      <c r="E43" s="11" t="s">
        <v>14</v>
      </c>
      <c r="F43" s="11" t="s">
        <v>14</v>
      </c>
      <c r="G43" s="11" t="s">
        <v>14</v>
      </c>
      <c r="H43" s="11"/>
      <c r="J43" s="59"/>
      <c r="K43" s="59"/>
      <c r="L43" s="59"/>
      <c r="M43" s="59"/>
      <c r="N43" s="59"/>
      <c r="O43" s="59"/>
    </row>
    <row r="44" spans="2:15" ht="14.25" customHeight="1" x14ac:dyDescent="0.3">
      <c r="B44" s="97"/>
      <c r="C44" s="10" t="s">
        <v>37</v>
      </c>
      <c r="D44" s="11">
        <v>4</v>
      </c>
      <c r="E44" s="11">
        <v>4</v>
      </c>
      <c r="F44" s="11">
        <v>4</v>
      </c>
      <c r="G44" s="11">
        <v>4</v>
      </c>
      <c r="H44" s="11">
        <v>4</v>
      </c>
      <c r="J44" s="59"/>
      <c r="K44" s="59"/>
      <c r="L44" s="59"/>
      <c r="M44" s="59"/>
      <c r="N44" s="59"/>
      <c r="O44" s="59"/>
    </row>
    <row r="45" spans="2:15" ht="14.25" customHeight="1" x14ac:dyDescent="0.3">
      <c r="B45" s="97"/>
      <c r="C45" s="10" t="s">
        <v>38</v>
      </c>
      <c r="D45" s="11">
        <v>30</v>
      </c>
      <c r="E45" s="11">
        <v>55</v>
      </c>
      <c r="F45" s="11">
        <v>81</v>
      </c>
      <c r="G45" s="11">
        <v>121</v>
      </c>
      <c r="H45" s="11">
        <v>134</v>
      </c>
      <c r="J45" s="59"/>
      <c r="K45" s="59"/>
      <c r="L45" s="59"/>
      <c r="M45" s="59"/>
      <c r="N45" s="59"/>
      <c r="O45" s="59"/>
    </row>
    <row r="46" spans="2:15" ht="14.25" customHeight="1" x14ac:dyDescent="0.3">
      <c r="B46" s="97"/>
      <c r="C46" s="10" t="s">
        <v>39</v>
      </c>
      <c r="D46" s="11">
        <v>45</v>
      </c>
      <c r="E46" s="11">
        <v>68</v>
      </c>
      <c r="F46" s="11">
        <v>135</v>
      </c>
      <c r="G46" s="11">
        <v>218.99231146562647</v>
      </c>
      <c r="H46" s="11">
        <v>360.40402549009582</v>
      </c>
      <c r="J46" s="59"/>
      <c r="K46" s="59"/>
      <c r="L46" s="59"/>
      <c r="M46" s="59"/>
      <c r="N46" s="59"/>
      <c r="O46" s="59"/>
    </row>
    <row r="47" spans="2:15" ht="14.25" customHeight="1" x14ac:dyDescent="0.35">
      <c r="B47" s="14"/>
      <c r="C47" s="10" t="s">
        <v>40</v>
      </c>
      <c r="D47" s="11">
        <v>11</v>
      </c>
      <c r="E47" s="11">
        <v>15</v>
      </c>
      <c r="F47" s="11">
        <v>23</v>
      </c>
      <c r="G47" s="11">
        <v>46</v>
      </c>
      <c r="H47" s="11">
        <v>104</v>
      </c>
      <c r="J47" s="59"/>
      <c r="K47" s="59"/>
      <c r="L47" s="59"/>
      <c r="M47" s="59"/>
      <c r="N47" s="59"/>
      <c r="O47" s="59"/>
    </row>
    <row r="48" spans="2:15" ht="14.25" customHeight="1" x14ac:dyDescent="0.35">
      <c r="B48" s="14"/>
      <c r="C48" s="10" t="s">
        <v>41</v>
      </c>
      <c r="D48" s="11">
        <v>15.396578000000005</v>
      </c>
      <c r="E48" s="11">
        <v>20.058248999999989</v>
      </c>
      <c r="F48" s="11">
        <v>17.927707999999996</v>
      </c>
      <c r="G48" s="11">
        <v>19.181920999999988</v>
      </c>
      <c r="H48" s="11">
        <v>57.369963999999982</v>
      </c>
      <c r="J48" s="59"/>
      <c r="K48" s="59"/>
      <c r="L48" s="59"/>
      <c r="M48" s="59"/>
      <c r="N48" s="59"/>
      <c r="O48" s="59"/>
    </row>
    <row r="49" spans="2:15" ht="14.25" customHeight="1" x14ac:dyDescent="0.3">
      <c r="C49" s="10" t="s">
        <v>42</v>
      </c>
      <c r="D49" s="11">
        <v>62.390234</v>
      </c>
      <c r="E49" s="11">
        <v>32.038924000000002</v>
      </c>
      <c r="F49" s="11">
        <v>48.139954000000003</v>
      </c>
      <c r="G49" s="11">
        <v>32.414751000000003</v>
      </c>
      <c r="H49" s="11">
        <v>23.222321999999998</v>
      </c>
      <c r="J49" s="59"/>
      <c r="K49" s="59"/>
      <c r="L49" s="59"/>
      <c r="M49" s="59"/>
      <c r="N49" s="59"/>
      <c r="O49" s="59"/>
    </row>
    <row r="50" spans="2:15" ht="14.25" customHeight="1" x14ac:dyDescent="0.3">
      <c r="C50" s="10" t="s">
        <v>25</v>
      </c>
      <c r="D50" s="11">
        <v>113.657554</v>
      </c>
      <c r="E50" s="11">
        <v>71.614632</v>
      </c>
      <c r="F50" s="11">
        <v>36.400854000000002</v>
      </c>
      <c r="G50" s="11">
        <v>30.389040999999999</v>
      </c>
      <c r="H50" s="11">
        <v>0.12954399999999999</v>
      </c>
      <c r="J50" s="59"/>
      <c r="K50" s="59"/>
      <c r="L50" s="59"/>
      <c r="M50" s="59"/>
      <c r="N50" s="59"/>
      <c r="O50" s="59"/>
    </row>
    <row r="51" spans="2:15" ht="14.25" customHeight="1" x14ac:dyDescent="0.3">
      <c r="C51" s="10" t="s">
        <v>26</v>
      </c>
      <c r="D51" s="11">
        <v>0.171352</v>
      </c>
      <c r="E51" s="11">
        <v>0.21731500000000001</v>
      </c>
      <c r="F51" s="11">
        <v>0</v>
      </c>
      <c r="G51" s="11">
        <v>0</v>
      </c>
      <c r="H51" s="11">
        <v>0</v>
      </c>
      <c r="J51" s="59"/>
      <c r="K51" s="59"/>
      <c r="L51" s="59"/>
      <c r="M51" s="59"/>
      <c r="N51" s="59"/>
      <c r="O51" s="59"/>
    </row>
    <row r="52" spans="2:15" ht="14.25" customHeight="1" x14ac:dyDescent="0.3">
      <c r="C52" s="10" t="s">
        <v>43</v>
      </c>
      <c r="D52" s="11">
        <v>8.2999999999999998E-5</v>
      </c>
      <c r="E52" s="11">
        <v>8.7699999999999996E-4</v>
      </c>
      <c r="F52" s="11">
        <v>5.8165000000000001E-2</v>
      </c>
      <c r="G52" s="11">
        <v>5.3650000000000003E-2</v>
      </c>
      <c r="H52" s="11">
        <v>4.725E-3</v>
      </c>
      <c r="J52" s="59"/>
      <c r="K52" s="59"/>
      <c r="L52" s="59"/>
      <c r="M52" s="59"/>
      <c r="N52" s="59"/>
      <c r="O52" s="59"/>
    </row>
    <row r="53" spans="2:15" ht="14.25" customHeight="1" x14ac:dyDescent="0.35">
      <c r="B53" s="14"/>
      <c r="C53" s="17" t="s">
        <v>36</v>
      </c>
      <c r="D53" s="18">
        <v>281.61580100000003</v>
      </c>
      <c r="E53" s="18">
        <v>265.92999700000001</v>
      </c>
      <c r="F53" s="18">
        <v>345.52668099999994</v>
      </c>
      <c r="G53" s="18">
        <v>472.03167446562651</v>
      </c>
      <c r="H53" s="18">
        <v>683.13058049009578</v>
      </c>
      <c r="J53" s="59"/>
      <c r="K53" s="59"/>
      <c r="L53" s="59"/>
      <c r="M53" s="59"/>
      <c r="N53" s="59"/>
      <c r="O53" s="59"/>
    </row>
    <row r="54" spans="2:15" ht="14.25" customHeight="1" x14ac:dyDescent="0.35">
      <c r="B54" s="14"/>
      <c r="D54" s="11" t="s">
        <v>14</v>
      </c>
      <c r="E54" s="11" t="s">
        <v>14</v>
      </c>
      <c r="F54" s="11" t="s">
        <v>14</v>
      </c>
      <c r="G54" s="11" t="s">
        <v>14</v>
      </c>
      <c r="H54" s="11"/>
      <c r="J54" s="59"/>
      <c r="K54" s="59"/>
      <c r="L54" s="59"/>
      <c r="M54" s="59"/>
      <c r="N54" s="59"/>
      <c r="O54" s="59"/>
    </row>
    <row r="55" spans="2:15" ht="14.25" customHeight="1" x14ac:dyDescent="0.35">
      <c r="B55" s="14"/>
      <c r="C55" s="19" t="s">
        <v>45</v>
      </c>
      <c r="D55" s="20">
        <v>-41</v>
      </c>
      <c r="E55" s="20">
        <v>-60</v>
      </c>
      <c r="F55" s="20">
        <v>-10</v>
      </c>
      <c r="G55" s="20">
        <v>-52</v>
      </c>
      <c r="H55" s="20">
        <v>-93</v>
      </c>
      <c r="J55" s="59"/>
      <c r="K55" s="59"/>
      <c r="L55" s="59"/>
      <c r="M55" s="59"/>
      <c r="N55" s="59"/>
      <c r="O55" s="59"/>
    </row>
    <row r="56" spans="2:15" ht="14.25" customHeight="1" x14ac:dyDescent="0.35">
      <c r="B56" s="21"/>
      <c r="C56" s="120" t="s">
        <v>16</v>
      </c>
      <c r="D56" s="120"/>
      <c r="E56" s="22" t="s">
        <v>14</v>
      </c>
      <c r="F56" s="22" t="s">
        <v>14</v>
      </c>
      <c r="G56" s="22" t="s">
        <v>14</v>
      </c>
      <c r="H56" s="22" t="s">
        <v>14</v>
      </c>
      <c r="J56" s="59"/>
      <c r="K56" s="59"/>
      <c r="L56" s="59"/>
      <c r="M56" s="59"/>
      <c r="N56" s="59"/>
      <c r="O56" s="59"/>
    </row>
    <row r="57" spans="2:15" ht="14.25" customHeight="1" x14ac:dyDescent="0.3">
      <c r="D57" s="10" t="s">
        <v>14</v>
      </c>
      <c r="E57" s="10" t="s">
        <v>14</v>
      </c>
      <c r="F57" s="10" t="s">
        <v>14</v>
      </c>
      <c r="G57" s="10" t="s">
        <v>14</v>
      </c>
      <c r="J57" s="59"/>
      <c r="K57" s="59"/>
      <c r="L57" s="59"/>
      <c r="M57" s="59"/>
      <c r="N57" s="59"/>
      <c r="O57" s="59"/>
    </row>
    <row r="58" spans="2:15" ht="14.25" customHeight="1" x14ac:dyDescent="0.3">
      <c r="C58" s="13"/>
      <c r="D58" s="13">
        <v>2020</v>
      </c>
      <c r="E58" s="13">
        <v>2025</v>
      </c>
      <c r="F58" s="13">
        <v>2030</v>
      </c>
      <c r="G58" s="13">
        <v>2040</v>
      </c>
      <c r="H58" s="13">
        <v>2050</v>
      </c>
      <c r="J58" s="59"/>
      <c r="K58" s="59"/>
      <c r="L58" s="59"/>
      <c r="M58" s="59"/>
      <c r="N58" s="59"/>
      <c r="O58" s="59"/>
    </row>
    <row r="59" spans="2:15" ht="14.25" customHeight="1" x14ac:dyDescent="0.35">
      <c r="B59" s="14" t="s">
        <v>49</v>
      </c>
      <c r="C59" s="15" t="s">
        <v>44</v>
      </c>
      <c r="D59" s="16">
        <v>477.52614700000004</v>
      </c>
      <c r="E59" s="16">
        <v>479.88240899999994</v>
      </c>
      <c r="F59" s="16">
        <v>524.53964300000007</v>
      </c>
      <c r="G59" s="16">
        <v>653.32240299999989</v>
      </c>
      <c r="H59" s="16">
        <v>877.23395300000004</v>
      </c>
      <c r="J59" s="59"/>
      <c r="K59" s="59"/>
      <c r="L59" s="59"/>
      <c r="M59" s="59"/>
      <c r="N59" s="59"/>
      <c r="O59" s="59"/>
    </row>
    <row r="60" spans="2:15" ht="14.25" customHeight="1" x14ac:dyDescent="0.3">
      <c r="B60" s="97"/>
      <c r="D60" s="11" t="s">
        <v>14</v>
      </c>
      <c r="E60" s="11" t="s">
        <v>14</v>
      </c>
      <c r="F60" s="11" t="s">
        <v>14</v>
      </c>
      <c r="G60" s="11" t="s">
        <v>14</v>
      </c>
      <c r="H60" s="11"/>
      <c r="J60" s="59"/>
      <c r="K60" s="59"/>
      <c r="L60" s="59"/>
      <c r="M60" s="59"/>
      <c r="N60" s="59"/>
      <c r="O60" s="59"/>
    </row>
    <row r="61" spans="2:15" ht="14.25" customHeight="1" x14ac:dyDescent="0.3">
      <c r="B61" s="97"/>
      <c r="C61" s="10" t="s">
        <v>37</v>
      </c>
      <c r="D61" s="11">
        <v>56</v>
      </c>
      <c r="E61" s="11">
        <v>56</v>
      </c>
      <c r="F61" s="11">
        <v>56</v>
      </c>
      <c r="G61" s="11">
        <v>56</v>
      </c>
      <c r="H61" s="11">
        <v>56</v>
      </c>
      <c r="J61" s="59"/>
      <c r="K61" s="59"/>
      <c r="L61" s="59"/>
      <c r="M61" s="59"/>
      <c r="N61" s="59"/>
      <c r="O61" s="59"/>
    </row>
    <row r="62" spans="2:15" ht="14.25" customHeight="1" x14ac:dyDescent="0.3">
      <c r="B62" s="97"/>
      <c r="C62" s="10" t="s">
        <v>38</v>
      </c>
      <c r="D62" s="11">
        <v>34</v>
      </c>
      <c r="E62" s="11">
        <v>49</v>
      </c>
      <c r="F62" s="11">
        <v>58</v>
      </c>
      <c r="G62" s="11">
        <v>158</v>
      </c>
      <c r="H62" s="11">
        <v>226</v>
      </c>
      <c r="J62" s="59"/>
      <c r="K62" s="59"/>
      <c r="L62" s="59"/>
      <c r="M62" s="59"/>
      <c r="N62" s="59"/>
      <c r="O62" s="59"/>
    </row>
    <row r="63" spans="2:15" ht="14.25" customHeight="1" x14ac:dyDescent="0.3">
      <c r="B63" s="97"/>
      <c r="C63" s="10" t="s">
        <v>39</v>
      </c>
      <c r="D63" s="11">
        <v>1</v>
      </c>
      <c r="E63" s="11">
        <v>11</v>
      </c>
      <c r="F63" s="11">
        <v>17</v>
      </c>
      <c r="G63" s="11">
        <v>67</v>
      </c>
      <c r="H63" s="11">
        <v>163</v>
      </c>
      <c r="J63" s="59"/>
      <c r="K63" s="59"/>
      <c r="L63" s="59"/>
      <c r="M63" s="59"/>
      <c r="N63" s="59"/>
      <c r="O63" s="59"/>
    </row>
    <row r="64" spans="2:15" ht="14.25" customHeight="1" x14ac:dyDescent="0.35">
      <c r="B64" s="14"/>
      <c r="C64" s="10" t="s">
        <v>40</v>
      </c>
      <c r="D64" s="11">
        <v>17</v>
      </c>
      <c r="E64" s="11">
        <v>41</v>
      </c>
      <c r="F64" s="11">
        <v>59</v>
      </c>
      <c r="G64" s="11">
        <v>140</v>
      </c>
      <c r="H64" s="11">
        <v>337</v>
      </c>
      <c r="J64" s="59"/>
      <c r="K64" s="59"/>
      <c r="L64" s="59"/>
      <c r="M64" s="59"/>
      <c r="N64" s="59"/>
      <c r="O64" s="59"/>
    </row>
    <row r="65" spans="2:15" ht="14.25" customHeight="1" x14ac:dyDescent="0.35">
      <c r="B65" s="14"/>
      <c r="C65" s="10" t="s">
        <v>41</v>
      </c>
      <c r="D65" s="11">
        <v>7.8268939999999958</v>
      </c>
      <c r="E65" s="11">
        <v>5.332603000000006</v>
      </c>
      <c r="F65" s="11">
        <v>6.2333030000000065</v>
      </c>
      <c r="G65" s="11">
        <v>6.6953149999999937</v>
      </c>
      <c r="H65" s="11">
        <v>28.26544899999999</v>
      </c>
      <c r="J65" s="59"/>
      <c r="K65" s="59"/>
      <c r="L65" s="59"/>
      <c r="M65" s="59"/>
      <c r="N65" s="59"/>
      <c r="O65" s="59"/>
    </row>
    <row r="66" spans="2:15" ht="14.25" customHeight="1" x14ac:dyDescent="0.3">
      <c r="C66" s="10" t="s">
        <v>42</v>
      </c>
      <c r="D66" s="11">
        <v>416.32258999999999</v>
      </c>
      <c r="E66" s="11">
        <v>404.891054</v>
      </c>
      <c r="F66" s="11">
        <v>393.47264000000001</v>
      </c>
      <c r="G66" s="11">
        <v>268.088573</v>
      </c>
      <c r="H66" s="11">
        <v>123.967652</v>
      </c>
      <c r="J66" s="59"/>
      <c r="K66" s="59"/>
      <c r="L66" s="59"/>
      <c r="M66" s="59"/>
      <c r="N66" s="59"/>
      <c r="O66" s="59"/>
    </row>
    <row r="67" spans="2:15" ht="14.25" customHeight="1" x14ac:dyDescent="0.3">
      <c r="C67" s="10" t="s">
        <v>25</v>
      </c>
      <c r="D67" s="11">
        <v>39.745880999999997</v>
      </c>
      <c r="E67" s="11">
        <v>25.112093000000002</v>
      </c>
      <c r="F67" s="11">
        <v>20.249782</v>
      </c>
      <c r="G67" s="11">
        <v>20.930627000000001</v>
      </c>
      <c r="H67" s="11">
        <v>8.52E-4</v>
      </c>
      <c r="J67" s="59"/>
      <c r="K67" s="59"/>
      <c r="L67" s="59"/>
      <c r="M67" s="59"/>
      <c r="N67" s="59"/>
      <c r="O67" s="59"/>
    </row>
    <row r="68" spans="2:15" ht="14.25" customHeight="1" x14ac:dyDescent="0.3">
      <c r="C68" s="10" t="s">
        <v>26</v>
      </c>
      <c r="D68" s="11">
        <v>8.4134E-2</v>
      </c>
      <c r="E68" s="11">
        <v>0</v>
      </c>
      <c r="F68" s="11">
        <v>0</v>
      </c>
      <c r="G68" s="11">
        <v>0</v>
      </c>
      <c r="H68" s="11">
        <v>0</v>
      </c>
      <c r="J68" s="59"/>
      <c r="K68" s="59"/>
      <c r="L68" s="59"/>
      <c r="M68" s="59"/>
      <c r="N68" s="59"/>
      <c r="O68" s="59"/>
    </row>
    <row r="69" spans="2:15" ht="14.25" customHeight="1" x14ac:dyDescent="0.3">
      <c r="C69" s="10" t="s">
        <v>43</v>
      </c>
      <c r="D69" s="11">
        <v>0.54664800000000002</v>
      </c>
      <c r="E69" s="11">
        <v>0.54665900000000001</v>
      </c>
      <c r="F69" s="11">
        <v>0.58391800000000005</v>
      </c>
      <c r="G69" s="11">
        <v>0.60788799999999998</v>
      </c>
      <c r="H69" s="11">
        <v>0</v>
      </c>
      <c r="J69" s="59"/>
      <c r="K69" s="59"/>
      <c r="L69" s="59"/>
      <c r="M69" s="59"/>
      <c r="N69" s="59"/>
      <c r="O69" s="59"/>
    </row>
    <row r="70" spans="2:15" ht="14.25" customHeight="1" x14ac:dyDescent="0.35">
      <c r="B70" s="14"/>
      <c r="C70" s="17" t="s">
        <v>36</v>
      </c>
      <c r="D70" s="18">
        <v>572.52614700000004</v>
      </c>
      <c r="E70" s="18">
        <v>592.88240899999994</v>
      </c>
      <c r="F70" s="18">
        <v>610.53964300000007</v>
      </c>
      <c r="G70" s="18">
        <v>717.32240299999989</v>
      </c>
      <c r="H70" s="18">
        <v>934.23395300000004</v>
      </c>
      <c r="J70" s="59"/>
      <c r="K70" s="59"/>
      <c r="L70" s="59"/>
      <c r="M70" s="59"/>
      <c r="N70" s="59"/>
      <c r="O70" s="59"/>
    </row>
    <row r="71" spans="2:15" ht="14.25" customHeight="1" x14ac:dyDescent="0.35">
      <c r="B71" s="14"/>
      <c r="D71" s="11" t="s">
        <v>14</v>
      </c>
      <c r="E71" s="11" t="s">
        <v>14</v>
      </c>
      <c r="F71" s="11" t="s">
        <v>14</v>
      </c>
      <c r="G71" s="11" t="s">
        <v>14</v>
      </c>
      <c r="H71" s="11"/>
      <c r="J71" s="59"/>
      <c r="K71" s="59"/>
      <c r="L71" s="59"/>
      <c r="M71" s="59"/>
      <c r="N71" s="59"/>
      <c r="O71" s="59"/>
    </row>
    <row r="72" spans="2:15" ht="14.25" customHeight="1" x14ac:dyDescent="0.35">
      <c r="B72" s="14"/>
      <c r="C72" s="19" t="s">
        <v>45</v>
      </c>
      <c r="D72" s="20">
        <v>95</v>
      </c>
      <c r="E72" s="20">
        <v>113</v>
      </c>
      <c r="F72" s="20">
        <v>86</v>
      </c>
      <c r="G72" s="20">
        <v>64</v>
      </c>
      <c r="H72" s="20">
        <v>57</v>
      </c>
      <c r="J72" s="59"/>
      <c r="K72" s="59"/>
      <c r="L72" s="59"/>
      <c r="M72" s="59"/>
      <c r="N72" s="59"/>
      <c r="O72" s="59"/>
    </row>
    <row r="73" spans="2:15" ht="14.25" customHeight="1" x14ac:dyDescent="0.35">
      <c r="B73" s="21"/>
      <c r="C73" s="120" t="s">
        <v>16</v>
      </c>
      <c r="D73" s="120"/>
      <c r="E73" s="22" t="s">
        <v>14</v>
      </c>
      <c r="F73" s="22" t="s">
        <v>14</v>
      </c>
      <c r="G73" s="22" t="s">
        <v>14</v>
      </c>
      <c r="H73" s="22" t="s">
        <v>14</v>
      </c>
      <c r="J73" s="59"/>
      <c r="K73" s="59"/>
      <c r="L73" s="59"/>
      <c r="M73" s="59"/>
      <c r="N73" s="59"/>
      <c r="O73" s="59"/>
    </row>
    <row r="74" spans="2:15" ht="14.25" customHeight="1" x14ac:dyDescent="0.3">
      <c r="D74" s="10" t="s">
        <v>14</v>
      </c>
      <c r="E74" s="10" t="s">
        <v>14</v>
      </c>
      <c r="F74" s="10" t="s">
        <v>14</v>
      </c>
      <c r="G74" s="10" t="s">
        <v>14</v>
      </c>
      <c r="J74" s="59"/>
      <c r="K74" s="59"/>
      <c r="L74" s="59"/>
      <c r="M74" s="59"/>
      <c r="N74" s="59"/>
      <c r="O74" s="59"/>
    </row>
    <row r="75" spans="2:15" ht="14.25" customHeight="1" x14ac:dyDescent="0.3">
      <c r="D75" s="10" t="s">
        <v>14</v>
      </c>
      <c r="E75" s="10" t="s">
        <v>14</v>
      </c>
      <c r="F75" s="10" t="s">
        <v>14</v>
      </c>
      <c r="G75" s="10" t="s">
        <v>14</v>
      </c>
      <c r="J75" s="59"/>
      <c r="K75" s="59"/>
      <c r="L75" s="59"/>
      <c r="M75" s="59"/>
      <c r="N75" s="59"/>
      <c r="O75" s="59"/>
    </row>
    <row r="76" spans="2:15" ht="14.25" customHeight="1" x14ac:dyDescent="0.3">
      <c r="D76" s="10" t="s">
        <v>14</v>
      </c>
      <c r="E76" s="10" t="s">
        <v>14</v>
      </c>
      <c r="F76" s="10" t="s">
        <v>14</v>
      </c>
      <c r="G76" s="10" t="s">
        <v>14</v>
      </c>
      <c r="J76" s="59"/>
      <c r="K76" s="59"/>
      <c r="L76" s="59"/>
      <c r="M76" s="59"/>
      <c r="N76" s="59"/>
      <c r="O76" s="59"/>
    </row>
    <row r="77" spans="2:15" ht="14.25" customHeight="1" x14ac:dyDescent="0.3">
      <c r="D77" s="10" t="s">
        <v>14</v>
      </c>
      <c r="E77" s="10" t="s">
        <v>14</v>
      </c>
      <c r="F77" s="10" t="s">
        <v>14</v>
      </c>
      <c r="G77" s="10" t="s">
        <v>14</v>
      </c>
      <c r="J77" s="59"/>
      <c r="K77" s="59"/>
      <c r="L77" s="59"/>
      <c r="M77" s="59"/>
      <c r="N77" s="59"/>
      <c r="O77" s="59"/>
    </row>
    <row r="78" spans="2:15" ht="14.25" customHeight="1" x14ac:dyDescent="0.3">
      <c r="D78" s="10" t="s">
        <v>14</v>
      </c>
      <c r="E78" s="10" t="s">
        <v>14</v>
      </c>
      <c r="F78" s="10" t="s">
        <v>14</v>
      </c>
      <c r="G78" s="10" t="s">
        <v>14</v>
      </c>
      <c r="J78" s="59"/>
      <c r="K78" s="59"/>
      <c r="L78" s="59"/>
      <c r="M78" s="59"/>
      <c r="N78" s="59"/>
      <c r="O78" s="59"/>
    </row>
    <row r="79" spans="2:15" ht="14.25" customHeight="1" x14ac:dyDescent="0.3">
      <c r="D79" s="10" t="s">
        <v>14</v>
      </c>
      <c r="E79" s="10" t="s">
        <v>14</v>
      </c>
      <c r="F79" s="10" t="s">
        <v>14</v>
      </c>
      <c r="G79" s="10" t="s">
        <v>14</v>
      </c>
      <c r="J79" s="59"/>
      <c r="K79" s="59"/>
      <c r="L79" s="59"/>
      <c r="M79" s="59"/>
    </row>
    <row r="80" spans="2:15" ht="14.25" customHeight="1" x14ac:dyDescent="0.3">
      <c r="D80" s="10" t="s">
        <v>14</v>
      </c>
      <c r="E80" s="10" t="s">
        <v>14</v>
      </c>
      <c r="F80" s="10" t="s">
        <v>14</v>
      </c>
      <c r="G80" s="10" t="s">
        <v>14</v>
      </c>
      <c r="J80" s="59"/>
      <c r="K80" s="59"/>
      <c r="L80" s="59"/>
      <c r="M80" s="59"/>
    </row>
    <row r="81" spans="4:13" ht="14.25" customHeight="1" x14ac:dyDescent="0.3">
      <c r="D81" s="10" t="s">
        <v>14</v>
      </c>
      <c r="E81" s="10" t="s">
        <v>14</v>
      </c>
      <c r="F81" s="10" t="s">
        <v>14</v>
      </c>
      <c r="G81" s="10" t="s">
        <v>14</v>
      </c>
      <c r="J81" s="59"/>
      <c r="K81" s="59"/>
      <c r="L81" s="59"/>
      <c r="M81" s="59"/>
    </row>
    <row r="82" spans="4:13" ht="14.25" customHeight="1" x14ac:dyDescent="0.3">
      <c r="D82" s="10" t="s">
        <v>14</v>
      </c>
      <c r="E82" s="10" t="s">
        <v>14</v>
      </c>
      <c r="F82" s="10" t="s">
        <v>14</v>
      </c>
      <c r="G82" s="10" t="s">
        <v>14</v>
      </c>
      <c r="J82" s="59"/>
      <c r="K82" s="59"/>
      <c r="L82" s="59"/>
      <c r="M82" s="59"/>
    </row>
    <row r="83" spans="4:13" ht="14.25" customHeight="1" x14ac:dyDescent="0.3">
      <c r="D83" s="10" t="s">
        <v>14</v>
      </c>
      <c r="E83" s="10" t="s">
        <v>14</v>
      </c>
      <c r="F83" s="10" t="s">
        <v>14</v>
      </c>
      <c r="G83" s="10" t="s">
        <v>14</v>
      </c>
      <c r="J83" s="59"/>
      <c r="K83" s="59"/>
      <c r="L83" s="59"/>
      <c r="M83" s="59"/>
    </row>
    <row r="84" spans="4:13" ht="14.25" customHeight="1" x14ac:dyDescent="0.3">
      <c r="D84" s="10" t="s">
        <v>14</v>
      </c>
      <c r="E84" s="10" t="s">
        <v>14</v>
      </c>
      <c r="F84" s="10" t="s">
        <v>14</v>
      </c>
      <c r="G84" s="10" t="s">
        <v>14</v>
      </c>
      <c r="J84" s="59"/>
      <c r="K84" s="59"/>
      <c r="L84" s="59"/>
      <c r="M84" s="59"/>
    </row>
    <row r="85" spans="4:13" ht="14.25" customHeight="1" x14ac:dyDescent="0.3">
      <c r="D85" s="10" t="s">
        <v>14</v>
      </c>
      <c r="E85" s="10" t="s">
        <v>14</v>
      </c>
      <c r="F85" s="10" t="s">
        <v>14</v>
      </c>
      <c r="G85" s="10" t="s">
        <v>14</v>
      </c>
      <c r="J85" s="59"/>
      <c r="K85" s="59"/>
      <c r="L85" s="59"/>
      <c r="M85" s="59"/>
    </row>
    <row r="86" spans="4:13" ht="14.25" customHeight="1" x14ac:dyDescent="0.3">
      <c r="D86" s="10" t="s">
        <v>14</v>
      </c>
      <c r="E86" s="10" t="s">
        <v>14</v>
      </c>
      <c r="F86" s="10" t="s">
        <v>14</v>
      </c>
      <c r="G86" s="10" t="s">
        <v>14</v>
      </c>
      <c r="J86" s="59"/>
      <c r="K86" s="59"/>
      <c r="L86" s="59"/>
      <c r="M86" s="59"/>
    </row>
    <row r="87" spans="4:13" ht="14.25" customHeight="1" x14ac:dyDescent="0.3">
      <c r="D87" s="10" t="s">
        <v>14</v>
      </c>
      <c r="E87" s="10" t="s">
        <v>14</v>
      </c>
      <c r="F87" s="10" t="s">
        <v>14</v>
      </c>
      <c r="G87" s="10" t="s">
        <v>14</v>
      </c>
      <c r="J87" s="59"/>
      <c r="K87" s="59"/>
      <c r="L87" s="59"/>
      <c r="M87" s="59"/>
    </row>
    <row r="88" spans="4:13" ht="14.25" customHeight="1" x14ac:dyDescent="0.3">
      <c r="D88" s="10" t="s">
        <v>14</v>
      </c>
      <c r="E88" s="10" t="s">
        <v>14</v>
      </c>
      <c r="F88" s="10" t="s">
        <v>14</v>
      </c>
      <c r="G88" s="10" t="s">
        <v>14</v>
      </c>
      <c r="J88" s="59"/>
      <c r="K88" s="59"/>
      <c r="L88" s="59"/>
      <c r="M88" s="59"/>
    </row>
    <row r="89" spans="4:13" ht="14.25" customHeight="1" x14ac:dyDescent="0.3">
      <c r="D89" s="10" t="s">
        <v>14</v>
      </c>
      <c r="E89" s="10" t="s">
        <v>14</v>
      </c>
      <c r="F89" s="10" t="s">
        <v>14</v>
      </c>
      <c r="G89" s="10" t="s">
        <v>14</v>
      </c>
      <c r="J89" s="59"/>
      <c r="K89" s="59"/>
      <c r="L89" s="59"/>
      <c r="M89" s="59"/>
    </row>
    <row r="90" spans="4:13" ht="14.25" customHeight="1" x14ac:dyDescent="0.3">
      <c r="D90" s="10" t="s">
        <v>14</v>
      </c>
      <c r="E90" s="10" t="s">
        <v>14</v>
      </c>
      <c r="F90" s="10" t="s">
        <v>14</v>
      </c>
      <c r="G90" s="10" t="s">
        <v>14</v>
      </c>
      <c r="J90" s="59"/>
      <c r="K90" s="59"/>
      <c r="L90" s="59"/>
      <c r="M90" s="59"/>
    </row>
    <row r="91" spans="4:13" ht="14.25" customHeight="1" x14ac:dyDescent="0.3">
      <c r="D91" s="10" t="s">
        <v>14</v>
      </c>
      <c r="E91" s="10" t="s">
        <v>14</v>
      </c>
      <c r="F91" s="10" t="s">
        <v>14</v>
      </c>
      <c r="G91" s="10" t="s">
        <v>14</v>
      </c>
      <c r="J91" s="59"/>
      <c r="K91" s="59"/>
      <c r="L91" s="59"/>
      <c r="M91" s="59"/>
    </row>
    <row r="92" spans="4:13" ht="14.25" customHeight="1" x14ac:dyDescent="0.3">
      <c r="D92" s="10" t="s">
        <v>14</v>
      </c>
      <c r="E92" s="10" t="s">
        <v>14</v>
      </c>
      <c r="F92" s="10" t="s">
        <v>14</v>
      </c>
      <c r="G92" s="10" t="s">
        <v>14</v>
      </c>
      <c r="J92" s="59"/>
      <c r="K92" s="59"/>
      <c r="L92" s="59"/>
      <c r="M92" s="59"/>
    </row>
    <row r="93" spans="4:13" ht="14.25" customHeight="1" x14ac:dyDescent="0.3">
      <c r="D93" s="10" t="s">
        <v>14</v>
      </c>
      <c r="E93" s="10" t="s">
        <v>14</v>
      </c>
      <c r="F93" s="10" t="s">
        <v>14</v>
      </c>
      <c r="G93" s="10" t="s">
        <v>14</v>
      </c>
      <c r="J93" s="59"/>
      <c r="K93" s="59"/>
      <c r="L93" s="59"/>
      <c r="M93" s="59"/>
    </row>
    <row r="94" spans="4:13" ht="14.25" customHeight="1" x14ac:dyDescent="0.3">
      <c r="D94" s="10" t="s">
        <v>14</v>
      </c>
      <c r="E94" s="10" t="s">
        <v>14</v>
      </c>
      <c r="F94" s="10" t="s">
        <v>14</v>
      </c>
      <c r="G94" s="10" t="s">
        <v>14</v>
      </c>
      <c r="J94" s="59"/>
      <c r="K94" s="59"/>
      <c r="L94" s="59"/>
      <c r="M94" s="59"/>
    </row>
    <row r="95" spans="4:13" ht="14.25" customHeight="1" x14ac:dyDescent="0.3">
      <c r="D95" s="10" t="s">
        <v>14</v>
      </c>
      <c r="E95" s="10" t="s">
        <v>14</v>
      </c>
      <c r="F95" s="10" t="s">
        <v>14</v>
      </c>
      <c r="G95" s="10" t="s">
        <v>14</v>
      </c>
      <c r="J95" s="59"/>
      <c r="K95" s="59"/>
      <c r="L95" s="59"/>
      <c r="M95" s="59"/>
    </row>
    <row r="96" spans="4:13" ht="14.25" customHeight="1" x14ac:dyDescent="0.3">
      <c r="D96" s="10" t="s">
        <v>14</v>
      </c>
      <c r="E96" s="10" t="s">
        <v>14</v>
      </c>
      <c r="F96" s="10" t="s">
        <v>14</v>
      </c>
      <c r="G96" s="10" t="s">
        <v>14</v>
      </c>
      <c r="J96" s="59"/>
      <c r="K96" s="59"/>
      <c r="L96" s="59"/>
      <c r="M96" s="59"/>
    </row>
    <row r="97" spans="4:13" ht="14.25" customHeight="1" x14ac:dyDescent="0.3">
      <c r="D97" s="10" t="s">
        <v>14</v>
      </c>
      <c r="E97" s="10" t="s">
        <v>14</v>
      </c>
      <c r="F97" s="10" t="s">
        <v>14</v>
      </c>
      <c r="G97" s="10" t="s">
        <v>14</v>
      </c>
      <c r="J97" s="59"/>
      <c r="K97" s="59"/>
      <c r="L97" s="59"/>
      <c r="M97" s="59"/>
    </row>
    <row r="98" spans="4:13" ht="14.25" customHeight="1" x14ac:dyDescent="0.3">
      <c r="D98" s="10" t="s">
        <v>14</v>
      </c>
      <c r="E98" s="10" t="s">
        <v>14</v>
      </c>
      <c r="F98" s="10" t="s">
        <v>14</v>
      </c>
      <c r="G98" s="10" t="s">
        <v>14</v>
      </c>
      <c r="J98" s="59"/>
      <c r="K98" s="59"/>
      <c r="L98" s="59"/>
      <c r="M98" s="59"/>
    </row>
    <row r="99" spans="4:13" ht="14.25" customHeight="1" x14ac:dyDescent="0.3">
      <c r="D99" s="10" t="s">
        <v>14</v>
      </c>
      <c r="E99" s="10" t="s">
        <v>14</v>
      </c>
      <c r="F99" s="10" t="s">
        <v>14</v>
      </c>
      <c r="G99" s="10" t="s">
        <v>14</v>
      </c>
      <c r="J99" s="59"/>
      <c r="K99" s="59"/>
      <c r="L99" s="59"/>
      <c r="M99" s="59"/>
    </row>
    <row r="100" spans="4:13" ht="14.25" customHeight="1" x14ac:dyDescent="0.3">
      <c r="D100" s="10" t="s">
        <v>14</v>
      </c>
      <c r="E100" s="10" t="s">
        <v>14</v>
      </c>
      <c r="F100" s="10" t="s">
        <v>14</v>
      </c>
      <c r="G100" s="10" t="s">
        <v>14</v>
      </c>
      <c r="J100" s="59"/>
      <c r="K100" s="59"/>
      <c r="L100" s="59"/>
      <c r="M100" s="59"/>
    </row>
    <row r="101" spans="4:13" ht="14.25" customHeight="1" x14ac:dyDescent="0.3">
      <c r="D101" s="10" t="s">
        <v>14</v>
      </c>
      <c r="E101" s="10" t="s">
        <v>14</v>
      </c>
      <c r="F101" s="10" t="s">
        <v>14</v>
      </c>
      <c r="G101" s="10" t="s">
        <v>14</v>
      </c>
      <c r="J101" s="59"/>
      <c r="K101" s="59"/>
      <c r="L101" s="59"/>
      <c r="M101" s="59"/>
    </row>
    <row r="102" spans="4:13" ht="14.25" customHeight="1" x14ac:dyDescent="0.3">
      <c r="D102" s="10" t="s">
        <v>14</v>
      </c>
      <c r="E102" s="10" t="s">
        <v>14</v>
      </c>
      <c r="F102" s="10" t="s">
        <v>14</v>
      </c>
      <c r="G102" s="10" t="s">
        <v>14</v>
      </c>
      <c r="J102" s="59"/>
      <c r="K102" s="59"/>
      <c r="L102" s="59"/>
      <c r="M102" s="59"/>
    </row>
    <row r="103" spans="4:13" ht="14.25" customHeight="1" x14ac:dyDescent="0.3">
      <c r="D103" s="10" t="s">
        <v>14</v>
      </c>
      <c r="E103" s="10" t="s">
        <v>14</v>
      </c>
      <c r="F103" s="10" t="s">
        <v>14</v>
      </c>
      <c r="G103" s="10" t="s">
        <v>14</v>
      </c>
      <c r="J103" s="59"/>
      <c r="K103" s="59"/>
      <c r="L103" s="59"/>
      <c r="M103" s="59"/>
    </row>
    <row r="104" spans="4:13" ht="14.25" customHeight="1" x14ac:dyDescent="0.3">
      <c r="D104" s="10" t="s">
        <v>14</v>
      </c>
      <c r="E104" s="10" t="s">
        <v>14</v>
      </c>
      <c r="F104" s="10" t="s">
        <v>14</v>
      </c>
      <c r="G104" s="10" t="s">
        <v>14</v>
      </c>
      <c r="J104" s="59"/>
      <c r="K104" s="59"/>
      <c r="L104" s="59"/>
      <c r="M104" s="59"/>
    </row>
    <row r="105" spans="4:13" ht="14.25" customHeight="1" x14ac:dyDescent="0.3">
      <c r="D105" s="10" t="s">
        <v>14</v>
      </c>
      <c r="E105" s="10" t="s">
        <v>14</v>
      </c>
      <c r="F105" s="10" t="s">
        <v>14</v>
      </c>
      <c r="G105" s="10" t="s">
        <v>14</v>
      </c>
    </row>
    <row r="106" spans="4:13" ht="14.25" customHeight="1" x14ac:dyDescent="0.3">
      <c r="D106" s="10" t="s">
        <v>14</v>
      </c>
      <c r="E106" s="10" t="s">
        <v>14</v>
      </c>
      <c r="F106" s="10" t="s">
        <v>14</v>
      </c>
      <c r="G106" s="10" t="s">
        <v>14</v>
      </c>
    </row>
    <row r="107" spans="4:13" ht="14.25" customHeight="1" x14ac:dyDescent="0.3">
      <c r="D107" s="10" t="s">
        <v>14</v>
      </c>
      <c r="E107" s="10" t="s">
        <v>14</v>
      </c>
      <c r="F107" s="10" t="s">
        <v>14</v>
      </c>
      <c r="G107" s="10" t="s">
        <v>14</v>
      </c>
    </row>
    <row r="108" spans="4:13" ht="14.25" customHeight="1" x14ac:dyDescent="0.3">
      <c r="D108" s="10" t="s">
        <v>14</v>
      </c>
      <c r="E108" s="10" t="s">
        <v>14</v>
      </c>
      <c r="F108" s="10" t="s">
        <v>14</v>
      </c>
      <c r="G108" s="10" t="s">
        <v>14</v>
      </c>
    </row>
  </sheetData>
  <mergeCells count="5">
    <mergeCell ref="B9:B13"/>
    <mergeCell ref="C22:D22"/>
    <mergeCell ref="C39:D39"/>
    <mergeCell ref="C56:D56"/>
    <mergeCell ref="C73:D73"/>
  </mergeCell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4"/>
  <sheetViews>
    <sheetView showGridLines="0" zoomScaleNormal="100" workbookViewId="0">
      <selection activeCell="D7" sqref="D7"/>
    </sheetView>
  </sheetViews>
  <sheetFormatPr baseColWidth="10" defaultColWidth="11.44140625" defaultRowHeight="14.25" customHeight="1" x14ac:dyDescent="0.3"/>
  <cols>
    <col min="1" max="1" width="11.44140625" style="10"/>
    <col min="2" max="2" width="21.6640625" style="13" customWidth="1"/>
    <col min="3" max="3" width="28.44140625" style="10" customWidth="1"/>
    <col min="4" max="4" width="8.109375" style="10" customWidth="1"/>
    <col min="5" max="7" width="7.5546875" style="10" customWidth="1"/>
    <col min="8" max="8" width="11.44140625" style="10"/>
    <col min="9" max="16384" width="11.44140625" style="2"/>
  </cols>
  <sheetData>
    <row r="1" spans="1:17" ht="14.4" x14ac:dyDescent="0.3">
      <c r="A1" s="1"/>
      <c r="B1" s="12"/>
      <c r="C1" s="1"/>
      <c r="D1" s="1"/>
      <c r="E1" s="1"/>
      <c r="F1" s="1"/>
      <c r="G1" s="1"/>
      <c r="H1" s="1"/>
    </row>
    <row r="2" spans="1:17" ht="23.4" x14ac:dyDescent="0.45">
      <c r="A2" s="1"/>
      <c r="B2" s="7" t="s">
        <v>11</v>
      </c>
      <c r="C2" s="1"/>
      <c r="D2" s="1"/>
      <c r="E2" s="1"/>
      <c r="F2" s="1"/>
      <c r="G2" s="1"/>
      <c r="H2" s="1"/>
    </row>
    <row r="3" spans="1:17" ht="18" x14ac:dyDescent="0.35">
      <c r="A3" s="1"/>
      <c r="B3" s="8" t="s">
        <v>12</v>
      </c>
      <c r="C3" s="1"/>
      <c r="D3" s="1"/>
      <c r="E3" s="1"/>
      <c r="F3" s="1"/>
      <c r="G3" s="1"/>
      <c r="H3" s="1"/>
    </row>
    <row r="4" spans="1:17" ht="14.4" x14ac:dyDescent="0.3">
      <c r="A4" s="1"/>
      <c r="B4" s="9" t="s">
        <v>13</v>
      </c>
      <c r="C4" s="12"/>
      <c r="D4" s="1"/>
      <c r="E4" s="1"/>
      <c r="F4" s="1"/>
      <c r="G4" s="1"/>
      <c r="H4" s="1"/>
    </row>
    <row r="5" spans="1:17" ht="14.4" x14ac:dyDescent="0.3">
      <c r="A5" s="1"/>
      <c r="B5" s="9"/>
      <c r="C5" s="12"/>
      <c r="D5" s="1"/>
      <c r="E5" s="1"/>
      <c r="F5" s="1"/>
      <c r="G5" s="1"/>
      <c r="H5" s="1"/>
    </row>
    <row r="7" spans="1:17" s="6" customFormat="1" ht="14.25" customHeight="1" x14ac:dyDescent="0.3">
      <c r="A7" s="13"/>
      <c r="B7" s="13"/>
      <c r="C7" s="13"/>
      <c r="D7" s="13">
        <v>2020</v>
      </c>
      <c r="E7" s="13">
        <v>2030</v>
      </c>
      <c r="F7" s="13">
        <v>2040</v>
      </c>
      <c r="G7" s="13">
        <v>2050</v>
      </c>
      <c r="H7" s="13"/>
      <c r="I7" s="59"/>
      <c r="J7" s="59"/>
      <c r="K7" s="59"/>
      <c r="L7" s="59"/>
    </row>
    <row r="8" spans="1:17" ht="14.25" customHeight="1" x14ac:dyDescent="0.35">
      <c r="B8" s="14" t="s">
        <v>51</v>
      </c>
      <c r="C8" s="10" t="s">
        <v>52</v>
      </c>
      <c r="D8" s="11">
        <v>44.7</v>
      </c>
      <c r="E8" s="11">
        <v>61.9</v>
      </c>
      <c r="F8" s="11">
        <v>57.3</v>
      </c>
      <c r="G8" s="11">
        <v>56</v>
      </c>
      <c r="I8" s="59"/>
      <c r="J8" s="59"/>
      <c r="K8" s="59"/>
      <c r="L8" s="59"/>
      <c r="N8" s="60"/>
      <c r="O8" s="60"/>
      <c r="P8" s="60"/>
      <c r="Q8" s="60"/>
    </row>
    <row r="9" spans="1:17" ht="14.25" customHeight="1" x14ac:dyDescent="0.35">
      <c r="B9" s="14"/>
      <c r="C9" s="10" t="s">
        <v>53</v>
      </c>
      <c r="D9" s="11">
        <v>1</v>
      </c>
      <c r="E9" s="11">
        <v>4.5999999999999996</v>
      </c>
      <c r="F9" s="11">
        <v>8.1999999999999993</v>
      </c>
      <c r="G9" s="11">
        <v>12</v>
      </c>
      <c r="I9" s="59"/>
      <c r="J9" s="59"/>
      <c r="K9" s="59"/>
      <c r="L9" s="59"/>
      <c r="N9" s="60"/>
      <c r="O9" s="60"/>
      <c r="P9" s="60"/>
      <c r="Q9" s="60"/>
    </row>
    <row r="10" spans="1:17" ht="14.25" customHeight="1" x14ac:dyDescent="0.35">
      <c r="B10" s="14"/>
      <c r="C10" s="10" t="s">
        <v>54</v>
      </c>
      <c r="D10" s="11">
        <v>0</v>
      </c>
      <c r="E10" s="11">
        <v>3.2</v>
      </c>
      <c r="F10" s="11">
        <v>8.1999999999999993</v>
      </c>
      <c r="G10" s="11">
        <v>15</v>
      </c>
      <c r="I10" s="59"/>
      <c r="J10" s="59"/>
      <c r="K10" s="59"/>
      <c r="L10" s="59"/>
      <c r="N10" s="60"/>
      <c r="O10" s="60"/>
      <c r="P10" s="60"/>
      <c r="Q10" s="60"/>
    </row>
    <row r="11" spans="1:17" ht="14.25" customHeight="1" x14ac:dyDescent="0.35">
      <c r="B11" s="14"/>
      <c r="C11" s="10" t="s">
        <v>17</v>
      </c>
      <c r="D11" s="11">
        <v>2.5</v>
      </c>
      <c r="E11" s="11">
        <v>10.3</v>
      </c>
      <c r="F11" s="11">
        <v>15.4</v>
      </c>
      <c r="G11" s="11">
        <v>20</v>
      </c>
      <c r="I11" s="59"/>
      <c r="J11" s="59"/>
      <c r="K11" s="59"/>
      <c r="L11" s="59"/>
      <c r="N11" s="60"/>
      <c r="O11" s="60"/>
      <c r="P11" s="60"/>
      <c r="Q11" s="60"/>
    </row>
    <row r="12" spans="1:17" ht="14.25" customHeight="1" x14ac:dyDescent="0.35">
      <c r="B12" s="14"/>
      <c r="C12" s="10" t="s">
        <v>55</v>
      </c>
      <c r="D12" s="11">
        <v>4</v>
      </c>
      <c r="E12" s="11">
        <v>5</v>
      </c>
      <c r="F12" s="11">
        <v>5.5</v>
      </c>
      <c r="G12" s="11">
        <v>5.5</v>
      </c>
      <c r="H12" s="2"/>
      <c r="N12" s="60"/>
      <c r="O12" s="60"/>
      <c r="P12" s="60"/>
      <c r="Q12" s="60"/>
    </row>
    <row r="13" spans="1:17" ht="14.25" customHeight="1" x14ac:dyDescent="0.35">
      <c r="B13" s="14"/>
      <c r="C13" s="10" t="s">
        <v>56</v>
      </c>
      <c r="D13" s="11">
        <v>0.1</v>
      </c>
      <c r="E13" s="11">
        <v>3.7</v>
      </c>
      <c r="F13" s="11">
        <v>7.2</v>
      </c>
      <c r="G13" s="11">
        <v>9.1999999999999993</v>
      </c>
      <c r="H13" s="2"/>
      <c r="N13" s="60"/>
      <c r="O13" s="60"/>
      <c r="P13" s="60"/>
      <c r="Q13" s="60"/>
    </row>
    <row r="14" spans="1:17" ht="14.25" customHeight="1" x14ac:dyDescent="0.35">
      <c r="B14" s="14"/>
      <c r="C14" s="10" t="s">
        <v>57</v>
      </c>
      <c r="D14" s="11">
        <v>87.7</v>
      </c>
      <c r="E14" s="11">
        <v>83.3</v>
      </c>
      <c r="F14" s="11">
        <v>79.200000000000017</v>
      </c>
      <c r="G14" s="11">
        <v>72.300000000000011</v>
      </c>
      <c r="H14" s="2"/>
      <c r="N14" s="60"/>
      <c r="O14" s="60"/>
      <c r="P14" s="60"/>
      <c r="Q14" s="60"/>
    </row>
    <row r="15" spans="1:17" ht="14.25" customHeight="1" x14ac:dyDescent="0.35">
      <c r="B15" s="14"/>
      <c r="C15" s="15" t="s">
        <v>62</v>
      </c>
      <c r="D15" s="16">
        <v>140</v>
      </c>
      <c r="E15" s="16">
        <v>172</v>
      </c>
      <c r="F15" s="16">
        <v>183</v>
      </c>
      <c r="G15" s="16">
        <v>190</v>
      </c>
      <c r="H15" s="2"/>
      <c r="I15" s="59"/>
      <c r="J15" s="59"/>
      <c r="N15" s="60"/>
      <c r="O15" s="60"/>
      <c r="P15" s="60"/>
      <c r="Q15" s="60"/>
    </row>
    <row r="16" spans="1:17" ht="14.25" customHeight="1" x14ac:dyDescent="0.35">
      <c r="B16" s="14"/>
      <c r="D16" s="11" t="s">
        <v>14</v>
      </c>
      <c r="E16" s="11" t="s">
        <v>14</v>
      </c>
      <c r="F16" s="11" t="s">
        <v>14</v>
      </c>
      <c r="G16" s="11" t="s">
        <v>14</v>
      </c>
      <c r="H16" s="2"/>
      <c r="I16" s="59"/>
      <c r="N16" s="60"/>
      <c r="O16" s="60"/>
      <c r="P16" s="60"/>
      <c r="Q16" s="60"/>
    </row>
    <row r="17" spans="2:17" ht="14.25" customHeight="1" x14ac:dyDescent="0.35">
      <c r="B17" s="14"/>
      <c r="C17" s="10" t="s">
        <v>59</v>
      </c>
      <c r="D17" s="11">
        <v>139.4</v>
      </c>
      <c r="E17" s="11">
        <v>148</v>
      </c>
      <c r="F17" s="11">
        <v>149.5</v>
      </c>
      <c r="G17" s="11">
        <v>152</v>
      </c>
      <c r="H17" s="2"/>
      <c r="N17" s="60"/>
      <c r="O17" s="60"/>
      <c r="P17" s="60"/>
      <c r="Q17" s="60"/>
    </row>
    <row r="18" spans="2:17" ht="14.25" customHeight="1" x14ac:dyDescent="0.35">
      <c r="B18" s="14"/>
      <c r="C18" s="10" t="s">
        <v>58</v>
      </c>
      <c r="D18" s="11">
        <v>11.4</v>
      </c>
      <c r="E18" s="11">
        <v>25</v>
      </c>
      <c r="F18" s="11">
        <v>38</v>
      </c>
      <c r="G18" s="11">
        <v>44</v>
      </c>
      <c r="H18" s="2"/>
      <c r="N18" s="60"/>
      <c r="O18" s="60"/>
      <c r="P18" s="60"/>
      <c r="Q18" s="60"/>
    </row>
    <row r="19" spans="2:17" ht="14.25" customHeight="1" x14ac:dyDescent="0.35">
      <c r="B19" s="14"/>
      <c r="C19" s="10" t="s">
        <v>60</v>
      </c>
      <c r="D19" s="11">
        <v>0</v>
      </c>
      <c r="E19" s="11">
        <v>3</v>
      </c>
      <c r="F19" s="11">
        <v>5</v>
      </c>
      <c r="G19" s="11">
        <v>10</v>
      </c>
      <c r="H19" s="2"/>
      <c r="N19" s="60"/>
      <c r="O19" s="60"/>
      <c r="P19" s="60"/>
      <c r="Q19" s="60"/>
    </row>
    <row r="20" spans="2:17" ht="14.25" customHeight="1" x14ac:dyDescent="0.35">
      <c r="B20" s="14"/>
      <c r="C20" s="10" t="s">
        <v>42</v>
      </c>
      <c r="D20" s="11">
        <v>0</v>
      </c>
      <c r="E20" s="11">
        <v>0</v>
      </c>
      <c r="F20" s="11">
        <v>0</v>
      </c>
      <c r="G20" s="11">
        <v>0</v>
      </c>
      <c r="H20" s="2"/>
      <c r="N20" s="60"/>
      <c r="O20" s="60"/>
      <c r="P20" s="60"/>
      <c r="Q20" s="60"/>
    </row>
    <row r="21" spans="2:17" ht="14.25" customHeight="1" x14ac:dyDescent="0.35">
      <c r="B21" s="14"/>
      <c r="C21" s="10" t="s">
        <v>61</v>
      </c>
      <c r="D21" s="11">
        <v>1</v>
      </c>
      <c r="E21" s="11">
        <v>1</v>
      </c>
      <c r="F21" s="11">
        <v>0.5</v>
      </c>
      <c r="G21" s="11">
        <v>0.5</v>
      </c>
      <c r="H21" s="2"/>
      <c r="N21" s="60"/>
      <c r="O21" s="60"/>
      <c r="P21" s="60"/>
      <c r="Q21" s="60"/>
    </row>
    <row r="22" spans="2:17" ht="14.25" customHeight="1" x14ac:dyDescent="0.35">
      <c r="B22" s="14"/>
      <c r="C22" s="17" t="s">
        <v>63</v>
      </c>
      <c r="D22" s="18">
        <v>152</v>
      </c>
      <c r="E22" s="18">
        <v>176</v>
      </c>
      <c r="F22" s="18">
        <v>193</v>
      </c>
      <c r="G22" s="18">
        <v>206</v>
      </c>
      <c r="H22" s="59"/>
      <c r="N22" s="60"/>
      <c r="O22" s="60"/>
      <c r="P22" s="60"/>
      <c r="Q22" s="60"/>
    </row>
    <row r="23" spans="2:17" ht="14.25" customHeight="1" x14ac:dyDescent="0.35">
      <c r="B23" s="14"/>
      <c r="D23" s="11"/>
      <c r="E23" s="11"/>
      <c r="F23" s="11"/>
      <c r="G23" s="11"/>
      <c r="H23" s="2"/>
      <c r="N23" s="60"/>
      <c r="O23" s="60"/>
      <c r="P23" s="60"/>
      <c r="Q23" s="60"/>
    </row>
    <row r="24" spans="2:17" ht="14.25" customHeight="1" x14ac:dyDescent="0.35">
      <c r="B24" s="14"/>
      <c r="C24" s="19" t="s">
        <v>45</v>
      </c>
      <c r="D24" s="20">
        <v>12</v>
      </c>
      <c r="E24" s="20">
        <v>5</v>
      </c>
      <c r="F24" s="20">
        <v>11</v>
      </c>
      <c r="G24" s="20">
        <v>16</v>
      </c>
      <c r="H24" s="2"/>
      <c r="N24" s="60"/>
      <c r="O24" s="60"/>
      <c r="P24" s="60"/>
      <c r="Q24" s="60"/>
    </row>
    <row r="25" spans="2:17" ht="14.25" customHeight="1" x14ac:dyDescent="0.35">
      <c r="B25" s="21"/>
      <c r="C25" s="22"/>
      <c r="D25" s="22" t="s">
        <v>14</v>
      </c>
      <c r="E25" s="22" t="s">
        <v>14</v>
      </c>
      <c r="F25" s="22" t="s">
        <v>14</v>
      </c>
      <c r="G25" s="22" t="s">
        <v>14</v>
      </c>
      <c r="H25" s="2"/>
      <c r="N25" s="60"/>
      <c r="O25" s="60"/>
      <c r="P25" s="60"/>
      <c r="Q25" s="60"/>
    </row>
    <row r="26" spans="2:17" ht="14.25" customHeight="1" x14ac:dyDescent="0.35">
      <c r="B26" s="14"/>
      <c r="D26" s="10" t="s">
        <v>14</v>
      </c>
      <c r="E26" s="10" t="s">
        <v>14</v>
      </c>
      <c r="F26" s="10" t="s">
        <v>14</v>
      </c>
      <c r="G26" s="10" t="s">
        <v>14</v>
      </c>
      <c r="H26" s="2"/>
      <c r="N26" s="60"/>
      <c r="O26" s="60"/>
      <c r="P26" s="60"/>
      <c r="Q26" s="60"/>
    </row>
    <row r="27" spans="2:17" ht="14.25" customHeight="1" x14ac:dyDescent="0.35">
      <c r="B27" s="14"/>
      <c r="C27" s="13"/>
      <c r="D27" s="13">
        <v>2020</v>
      </c>
      <c r="E27" s="13">
        <v>2030</v>
      </c>
      <c r="F27" s="13">
        <v>2040</v>
      </c>
      <c r="G27" s="67"/>
      <c r="H27" s="2"/>
      <c r="N27" s="60"/>
      <c r="O27" s="60"/>
      <c r="P27" s="60"/>
      <c r="Q27" s="60"/>
    </row>
    <row r="28" spans="2:17" ht="14.25" customHeight="1" x14ac:dyDescent="0.35">
      <c r="B28" s="14" t="s">
        <v>64</v>
      </c>
      <c r="C28" s="10" t="s">
        <v>52</v>
      </c>
      <c r="D28" s="11">
        <v>52</v>
      </c>
      <c r="E28" s="11">
        <v>56</v>
      </c>
      <c r="F28" s="11">
        <v>61</v>
      </c>
      <c r="G28" s="68"/>
      <c r="H28" s="2"/>
      <c r="N28" s="60"/>
      <c r="O28" s="60"/>
      <c r="P28" s="60"/>
      <c r="Q28" s="60"/>
    </row>
    <row r="29" spans="2:17" ht="14.25" customHeight="1" x14ac:dyDescent="0.35">
      <c r="B29" s="14"/>
      <c r="C29" s="10" t="s">
        <v>53</v>
      </c>
      <c r="D29" s="11">
        <v>1</v>
      </c>
      <c r="E29" s="11">
        <v>4</v>
      </c>
      <c r="F29" s="11">
        <v>6</v>
      </c>
      <c r="G29" s="68"/>
      <c r="H29" s="2"/>
      <c r="N29" s="60"/>
      <c r="O29" s="60"/>
      <c r="P29" s="60"/>
      <c r="Q29" s="60"/>
    </row>
    <row r="30" spans="2:17" ht="14.25" customHeight="1" x14ac:dyDescent="0.35">
      <c r="B30" s="14"/>
      <c r="C30" s="10" t="s">
        <v>54</v>
      </c>
      <c r="D30" s="11">
        <v>0</v>
      </c>
      <c r="E30" s="11">
        <v>10</v>
      </c>
      <c r="F30" s="11">
        <v>15</v>
      </c>
      <c r="G30" s="68"/>
      <c r="H30" s="2"/>
      <c r="N30" s="60"/>
      <c r="O30" s="60"/>
      <c r="P30" s="60"/>
      <c r="Q30" s="60"/>
    </row>
    <row r="31" spans="2:17" ht="14.25" customHeight="1" x14ac:dyDescent="0.35">
      <c r="B31" s="14"/>
      <c r="C31" s="10" t="s">
        <v>17</v>
      </c>
      <c r="D31" s="11">
        <v>0</v>
      </c>
      <c r="E31" s="11">
        <v>9</v>
      </c>
      <c r="F31" s="11">
        <v>20</v>
      </c>
      <c r="G31" s="68"/>
      <c r="H31" s="2"/>
      <c r="N31" s="60"/>
      <c r="O31" s="60"/>
      <c r="P31" s="60"/>
      <c r="Q31" s="60"/>
    </row>
    <row r="32" spans="2:17" ht="14.25" customHeight="1" x14ac:dyDescent="0.35">
      <c r="B32" s="14"/>
      <c r="C32" s="10" t="s">
        <v>55</v>
      </c>
      <c r="D32" s="66" t="s">
        <v>18</v>
      </c>
      <c r="E32" s="66" t="s">
        <v>18</v>
      </c>
      <c r="F32" s="66" t="s">
        <v>18</v>
      </c>
      <c r="G32" s="68"/>
      <c r="H32" s="2"/>
      <c r="N32" s="60"/>
      <c r="O32" s="60"/>
      <c r="P32" s="60"/>
      <c r="Q32" s="60"/>
    </row>
    <row r="33" spans="2:17" ht="14.25" customHeight="1" x14ac:dyDescent="0.35">
      <c r="B33" s="14"/>
      <c r="C33" s="10" t="s">
        <v>57</v>
      </c>
      <c r="D33" s="11">
        <v>89</v>
      </c>
      <c r="E33" s="11">
        <v>86</v>
      </c>
      <c r="F33" s="11">
        <v>88</v>
      </c>
      <c r="G33" s="68"/>
      <c r="H33" s="2"/>
      <c r="N33" s="60"/>
      <c r="O33" s="60"/>
      <c r="P33" s="60"/>
      <c r="Q33" s="60"/>
    </row>
    <row r="34" spans="2:17" ht="14.25" customHeight="1" x14ac:dyDescent="0.35">
      <c r="B34" s="14"/>
      <c r="C34" s="15" t="s">
        <v>62</v>
      </c>
      <c r="D34" s="16">
        <v>142</v>
      </c>
      <c r="E34" s="16">
        <v>165</v>
      </c>
      <c r="F34" s="16">
        <v>190</v>
      </c>
      <c r="G34" s="68"/>
      <c r="H34" s="68"/>
      <c r="I34" s="68"/>
      <c r="N34" s="60"/>
      <c r="O34" s="60"/>
      <c r="P34" s="60"/>
      <c r="Q34" s="60"/>
    </row>
    <row r="35" spans="2:17" ht="14.25" customHeight="1" x14ac:dyDescent="0.35">
      <c r="B35" s="14"/>
      <c r="D35" s="11" t="s">
        <v>14</v>
      </c>
      <c r="E35" s="11" t="s">
        <v>14</v>
      </c>
      <c r="F35" s="11" t="s">
        <v>14</v>
      </c>
      <c r="G35" s="68"/>
      <c r="H35" s="2"/>
      <c r="N35" s="60"/>
      <c r="O35" s="60"/>
      <c r="P35" s="60"/>
      <c r="Q35" s="60"/>
    </row>
    <row r="36" spans="2:17" ht="14.25" customHeight="1" x14ac:dyDescent="0.35">
      <c r="B36" s="14"/>
      <c r="C36" s="10" t="s">
        <v>59</v>
      </c>
      <c r="D36" s="11">
        <v>68</v>
      </c>
      <c r="E36" s="11">
        <v>68</v>
      </c>
      <c r="F36" s="11">
        <v>68</v>
      </c>
      <c r="G36" s="68"/>
      <c r="H36" s="2"/>
      <c r="N36" s="60"/>
      <c r="O36" s="60"/>
      <c r="P36" s="60"/>
      <c r="Q36" s="60"/>
    </row>
    <row r="37" spans="2:17" ht="14.25" customHeight="1" x14ac:dyDescent="0.35">
      <c r="B37" s="14"/>
      <c r="C37" s="10" t="s">
        <v>58</v>
      </c>
      <c r="D37" s="11">
        <v>23</v>
      </c>
      <c r="E37" s="11">
        <v>53</v>
      </c>
      <c r="F37" s="11">
        <v>84</v>
      </c>
      <c r="G37" s="68"/>
      <c r="H37" s="2"/>
      <c r="N37" s="60"/>
      <c r="O37" s="60"/>
      <c r="P37" s="60"/>
      <c r="Q37" s="60"/>
    </row>
    <row r="38" spans="2:17" ht="14.25" customHeight="1" x14ac:dyDescent="0.35">
      <c r="B38" s="14"/>
      <c r="C38" s="10" t="s">
        <v>60</v>
      </c>
      <c r="D38" s="11">
        <v>1</v>
      </c>
      <c r="E38" s="11">
        <v>8</v>
      </c>
      <c r="F38" s="11">
        <v>15</v>
      </c>
      <c r="G38" s="68"/>
      <c r="H38" s="2"/>
      <c r="N38" s="60"/>
      <c r="O38" s="60"/>
      <c r="P38" s="60"/>
      <c r="Q38" s="60"/>
    </row>
    <row r="39" spans="2:17" ht="14.25" customHeight="1" x14ac:dyDescent="0.35">
      <c r="B39" s="14"/>
      <c r="C39" s="10" t="s">
        <v>42</v>
      </c>
      <c r="D39" s="11">
        <v>54</v>
      </c>
      <c r="E39" s="11">
        <v>52</v>
      </c>
      <c r="F39" s="11">
        <v>20</v>
      </c>
      <c r="G39" s="68"/>
      <c r="H39" s="2"/>
      <c r="N39" s="60"/>
      <c r="O39" s="60"/>
      <c r="P39" s="60"/>
      <c r="Q39" s="60"/>
    </row>
    <row r="40" spans="2:17" ht="14.25" customHeight="1" x14ac:dyDescent="0.35">
      <c r="B40" s="14"/>
      <c r="C40" s="10" t="s">
        <v>61</v>
      </c>
      <c r="D40" s="11">
        <v>16</v>
      </c>
      <c r="E40" s="11">
        <v>16</v>
      </c>
      <c r="F40" s="11">
        <v>16</v>
      </c>
      <c r="G40" s="68"/>
      <c r="H40" s="2"/>
      <c r="N40" s="60"/>
      <c r="O40" s="60"/>
      <c r="P40" s="60"/>
      <c r="Q40" s="60"/>
    </row>
    <row r="41" spans="2:17" ht="14.25" customHeight="1" x14ac:dyDescent="0.35">
      <c r="B41" s="14"/>
      <c r="C41" s="17" t="s">
        <v>63</v>
      </c>
      <c r="D41" s="18">
        <v>164</v>
      </c>
      <c r="E41" s="18">
        <v>197</v>
      </c>
      <c r="F41" s="18">
        <v>203</v>
      </c>
      <c r="G41" s="68"/>
      <c r="H41" s="68"/>
      <c r="I41" s="68"/>
      <c r="N41" s="60"/>
      <c r="O41" s="60"/>
      <c r="P41" s="60"/>
      <c r="Q41" s="60"/>
    </row>
    <row r="42" spans="2:17" ht="14.25" customHeight="1" x14ac:dyDescent="0.35">
      <c r="B42" s="14"/>
      <c r="D42" s="11" t="s">
        <v>14</v>
      </c>
      <c r="E42" s="11" t="s">
        <v>14</v>
      </c>
      <c r="F42" s="11"/>
      <c r="G42" s="68"/>
      <c r="H42" s="2"/>
      <c r="N42" s="60"/>
      <c r="O42" s="60"/>
      <c r="P42" s="60"/>
      <c r="Q42" s="60"/>
    </row>
    <row r="43" spans="2:17" ht="14.25" customHeight="1" x14ac:dyDescent="0.35">
      <c r="B43" s="14"/>
      <c r="C43" s="19" t="s">
        <v>45</v>
      </c>
      <c r="D43" s="20">
        <v>22</v>
      </c>
      <c r="E43" s="20">
        <v>32</v>
      </c>
      <c r="F43" s="20">
        <v>12</v>
      </c>
      <c r="G43" s="68"/>
      <c r="H43" s="2"/>
      <c r="N43" s="60"/>
      <c r="O43" s="60"/>
      <c r="P43" s="60"/>
      <c r="Q43" s="60"/>
    </row>
    <row r="44" spans="2:17" ht="14.25" customHeight="1" x14ac:dyDescent="0.35">
      <c r="B44" s="21"/>
      <c r="C44" s="22"/>
      <c r="D44" s="22" t="s">
        <v>14</v>
      </c>
      <c r="E44" s="22" t="s">
        <v>14</v>
      </c>
      <c r="F44" s="22" t="s">
        <v>14</v>
      </c>
      <c r="G44" s="69"/>
      <c r="H44" s="2"/>
      <c r="N44" s="60"/>
      <c r="O44" s="60"/>
      <c r="P44" s="60"/>
      <c r="Q44" s="60"/>
    </row>
    <row r="45" spans="2:17" ht="14.25" customHeight="1" x14ac:dyDescent="0.35">
      <c r="B45" s="14"/>
      <c r="D45" s="10" t="s">
        <v>14</v>
      </c>
      <c r="E45" s="10" t="s">
        <v>14</v>
      </c>
      <c r="F45" s="10" t="s">
        <v>14</v>
      </c>
      <c r="G45" s="70"/>
      <c r="H45" s="2"/>
      <c r="N45" s="60"/>
      <c r="O45" s="60"/>
      <c r="P45" s="60"/>
      <c r="Q45" s="60"/>
    </row>
    <row r="46" spans="2:17" ht="14.25" customHeight="1" x14ac:dyDescent="0.35">
      <c r="B46" s="14"/>
      <c r="C46" s="13"/>
      <c r="D46" s="13">
        <v>2020</v>
      </c>
      <c r="E46" s="13">
        <v>2030</v>
      </c>
      <c r="F46" s="13">
        <v>2040</v>
      </c>
      <c r="G46" s="67"/>
      <c r="H46" s="2"/>
      <c r="N46" s="60"/>
      <c r="O46" s="60"/>
      <c r="P46" s="60"/>
      <c r="Q46" s="60"/>
    </row>
    <row r="47" spans="2:17" ht="14.25" customHeight="1" x14ac:dyDescent="0.35">
      <c r="B47" s="14" t="s">
        <v>19</v>
      </c>
      <c r="C47" s="10" t="s">
        <v>52</v>
      </c>
      <c r="D47" s="11">
        <v>38</v>
      </c>
      <c r="E47" s="11">
        <v>44.5</v>
      </c>
      <c r="F47" s="11">
        <v>50</v>
      </c>
      <c r="G47" s="68"/>
      <c r="H47" s="2"/>
      <c r="N47" s="60"/>
      <c r="O47" s="60"/>
      <c r="P47" s="60"/>
      <c r="Q47" s="60"/>
    </row>
    <row r="48" spans="2:17" ht="14.25" customHeight="1" x14ac:dyDescent="0.3">
      <c r="C48" s="10" t="s">
        <v>53</v>
      </c>
      <c r="D48" s="11">
        <v>1.5</v>
      </c>
      <c r="E48" s="11">
        <v>4</v>
      </c>
      <c r="F48" s="11">
        <v>4</v>
      </c>
      <c r="G48" s="68"/>
      <c r="H48" s="2" t="s">
        <v>9</v>
      </c>
      <c r="N48" s="60"/>
      <c r="O48" s="60"/>
      <c r="P48" s="60"/>
      <c r="Q48" s="60"/>
    </row>
    <row r="49" spans="2:17" ht="14.25" customHeight="1" x14ac:dyDescent="0.3">
      <c r="C49" s="10" t="s">
        <v>54</v>
      </c>
      <c r="D49" s="11">
        <v>0</v>
      </c>
      <c r="E49" s="11">
        <v>5</v>
      </c>
      <c r="F49" s="11">
        <v>15</v>
      </c>
      <c r="G49" s="68"/>
      <c r="H49" s="2"/>
      <c r="N49" s="60"/>
      <c r="O49" s="60"/>
      <c r="P49" s="60"/>
      <c r="Q49" s="60"/>
    </row>
    <row r="50" spans="2:17" ht="14.25" customHeight="1" x14ac:dyDescent="0.3">
      <c r="C50" s="10" t="s">
        <v>17</v>
      </c>
      <c r="D50" s="11">
        <v>0</v>
      </c>
      <c r="E50" s="11">
        <v>3</v>
      </c>
      <c r="F50" s="11">
        <v>6</v>
      </c>
      <c r="G50" s="68"/>
      <c r="H50" s="2"/>
      <c r="N50" s="60"/>
      <c r="O50" s="60"/>
      <c r="P50" s="60"/>
      <c r="Q50" s="60"/>
    </row>
    <row r="51" spans="2:17" ht="14.25" customHeight="1" x14ac:dyDescent="0.3">
      <c r="C51" s="10" t="s">
        <v>55</v>
      </c>
      <c r="D51" s="66" t="s">
        <v>18</v>
      </c>
      <c r="E51" s="66" t="s">
        <v>18</v>
      </c>
      <c r="F51" s="66" t="s">
        <v>18</v>
      </c>
      <c r="G51" s="68"/>
      <c r="H51" s="2"/>
      <c r="N51" s="60"/>
      <c r="O51" s="60"/>
      <c r="P51" s="60"/>
      <c r="Q51" s="60"/>
    </row>
    <row r="52" spans="2:17" ht="14.25" customHeight="1" x14ac:dyDescent="0.3">
      <c r="C52" s="10" t="s">
        <v>57</v>
      </c>
      <c r="D52" s="59">
        <v>47</v>
      </c>
      <c r="E52" s="59">
        <v>53</v>
      </c>
      <c r="F52" s="59">
        <v>59</v>
      </c>
      <c r="G52" s="68"/>
      <c r="H52" s="2"/>
      <c r="N52" s="60"/>
      <c r="O52" s="60"/>
      <c r="P52" s="60"/>
      <c r="Q52" s="60"/>
    </row>
    <row r="53" spans="2:17" ht="14.25" customHeight="1" x14ac:dyDescent="0.3">
      <c r="C53" s="15" t="s">
        <v>62</v>
      </c>
      <c r="D53" s="72">
        <v>87</v>
      </c>
      <c r="E53" s="72">
        <v>110</v>
      </c>
      <c r="F53" s="72">
        <v>134</v>
      </c>
      <c r="G53" s="68"/>
      <c r="H53" s="68"/>
      <c r="I53" s="68"/>
      <c r="N53" s="60"/>
      <c r="O53" s="60"/>
      <c r="P53" s="60"/>
      <c r="Q53" s="60"/>
    </row>
    <row r="54" spans="2:17" ht="14.25" customHeight="1" x14ac:dyDescent="0.3">
      <c r="D54" s="59"/>
      <c r="E54" s="59"/>
      <c r="F54" s="59"/>
      <c r="G54" s="68"/>
      <c r="H54" s="2"/>
      <c r="N54" s="60"/>
      <c r="O54" s="60"/>
      <c r="P54" s="60"/>
      <c r="Q54" s="60"/>
    </row>
    <row r="55" spans="2:17" ht="14.25" customHeight="1" x14ac:dyDescent="0.3">
      <c r="C55" s="10" t="s">
        <v>59</v>
      </c>
      <c r="D55" s="11">
        <v>14</v>
      </c>
      <c r="E55" s="11">
        <v>14</v>
      </c>
      <c r="F55" s="11">
        <v>14</v>
      </c>
      <c r="G55" s="68"/>
      <c r="H55" s="2"/>
      <c r="N55" s="60"/>
      <c r="O55" s="60"/>
      <c r="P55" s="60"/>
      <c r="Q55" s="60"/>
    </row>
    <row r="56" spans="2:17" ht="14.25" customHeight="1" x14ac:dyDescent="0.3">
      <c r="C56" s="10" t="s">
        <v>58</v>
      </c>
      <c r="D56" s="11">
        <v>6.5</v>
      </c>
      <c r="E56" s="11">
        <v>29</v>
      </c>
      <c r="F56" s="11">
        <v>60</v>
      </c>
      <c r="G56" s="68"/>
      <c r="H56" s="2"/>
      <c r="N56" s="60"/>
      <c r="O56" s="60"/>
      <c r="P56" s="60"/>
      <c r="Q56" s="60"/>
    </row>
    <row r="57" spans="2:17" ht="14.25" customHeight="1" x14ac:dyDescent="0.3">
      <c r="C57" s="10" t="s">
        <v>60</v>
      </c>
      <c r="D57" s="11">
        <v>0</v>
      </c>
      <c r="E57" s="11">
        <v>1</v>
      </c>
      <c r="F57" s="11">
        <v>2</v>
      </c>
      <c r="G57" s="68"/>
      <c r="H57" s="2"/>
      <c r="N57" s="60"/>
      <c r="O57" s="60"/>
      <c r="P57" s="60"/>
      <c r="Q57" s="60"/>
    </row>
    <row r="58" spans="2:17" ht="14.25" customHeight="1" x14ac:dyDescent="0.3">
      <c r="C58" s="10" t="s">
        <v>42</v>
      </c>
      <c r="D58" s="11">
        <v>22</v>
      </c>
      <c r="E58" s="11">
        <v>33.5</v>
      </c>
      <c r="F58" s="11">
        <v>27.5</v>
      </c>
      <c r="G58" s="68"/>
      <c r="H58" s="2"/>
      <c r="N58" s="60"/>
      <c r="O58" s="60"/>
      <c r="P58" s="60"/>
      <c r="Q58" s="60"/>
    </row>
    <row r="59" spans="2:17" ht="14.25" customHeight="1" x14ac:dyDescent="0.3">
      <c r="C59" s="10" t="s">
        <v>61</v>
      </c>
      <c r="D59" s="59">
        <v>23</v>
      </c>
      <c r="E59" s="59">
        <v>21</v>
      </c>
      <c r="F59" s="59">
        <v>20.7</v>
      </c>
      <c r="G59" s="68"/>
      <c r="H59" s="2"/>
      <c r="N59" s="60"/>
      <c r="O59" s="60"/>
      <c r="P59" s="60"/>
      <c r="Q59" s="60"/>
    </row>
    <row r="60" spans="2:17" ht="14.25" customHeight="1" x14ac:dyDescent="0.3">
      <c r="C60" s="17" t="s">
        <v>63</v>
      </c>
      <c r="D60" s="73">
        <v>65.5</v>
      </c>
      <c r="E60" s="73">
        <v>98</v>
      </c>
      <c r="F60" s="73">
        <v>124</v>
      </c>
      <c r="G60" s="68"/>
      <c r="H60" s="2"/>
      <c r="N60" s="60"/>
      <c r="O60" s="60"/>
      <c r="P60" s="60"/>
      <c r="Q60" s="60"/>
    </row>
    <row r="61" spans="2:17" ht="14.25" customHeight="1" x14ac:dyDescent="0.3">
      <c r="D61" s="59"/>
      <c r="E61" s="59"/>
      <c r="F61" s="59"/>
      <c r="G61" s="68"/>
      <c r="H61" s="2"/>
      <c r="N61" s="60"/>
      <c r="O61" s="60"/>
      <c r="P61" s="60"/>
      <c r="Q61" s="60"/>
    </row>
    <row r="62" spans="2:17" ht="14.25" customHeight="1" x14ac:dyDescent="0.3">
      <c r="B62" s="23"/>
      <c r="C62" s="19" t="s">
        <v>45</v>
      </c>
      <c r="D62" s="74">
        <v>-20.5</v>
      </c>
      <c r="E62" s="74">
        <v>-12.2</v>
      </c>
      <c r="F62" s="74">
        <v>-10.199999999999999</v>
      </c>
      <c r="G62" s="69"/>
      <c r="H62" s="2"/>
      <c r="N62" s="60"/>
      <c r="O62" s="60"/>
      <c r="P62" s="60"/>
      <c r="Q62" s="60"/>
    </row>
    <row r="63" spans="2:17" ht="14.25" customHeight="1" x14ac:dyDescent="0.3">
      <c r="D63" s="10" t="s">
        <v>14</v>
      </c>
      <c r="E63" s="10" t="s">
        <v>14</v>
      </c>
      <c r="F63" s="10" t="s">
        <v>14</v>
      </c>
      <c r="G63" s="70"/>
      <c r="H63" s="2"/>
      <c r="N63" s="60"/>
      <c r="O63" s="60"/>
      <c r="P63" s="60"/>
      <c r="Q63" s="60"/>
    </row>
    <row r="64" spans="2:17" ht="14.25" customHeight="1" x14ac:dyDescent="0.35">
      <c r="B64" s="14"/>
      <c r="C64" s="13"/>
      <c r="D64" s="13">
        <v>2020</v>
      </c>
      <c r="E64" s="13">
        <v>2030</v>
      </c>
      <c r="F64" s="13">
        <v>2040</v>
      </c>
      <c r="G64" s="67"/>
      <c r="H64" s="2"/>
      <c r="N64" s="60"/>
      <c r="O64" s="60"/>
      <c r="P64" s="60"/>
      <c r="Q64" s="60"/>
    </row>
    <row r="65" spans="2:17" ht="14.25" customHeight="1" x14ac:dyDescent="0.35">
      <c r="B65" s="14" t="s">
        <v>65</v>
      </c>
      <c r="C65" s="10" t="s">
        <v>66</v>
      </c>
      <c r="D65" s="11">
        <v>11</v>
      </c>
      <c r="E65" s="11">
        <v>17</v>
      </c>
      <c r="F65" s="11">
        <v>18.8</v>
      </c>
      <c r="G65" s="68"/>
      <c r="H65" s="2"/>
      <c r="N65" s="60"/>
      <c r="O65" s="60"/>
      <c r="P65" s="60"/>
      <c r="Q65" s="60"/>
    </row>
    <row r="66" spans="2:17" ht="14.25" customHeight="1" x14ac:dyDescent="0.3">
      <c r="C66" s="10" t="s">
        <v>53</v>
      </c>
      <c r="D66" s="11">
        <v>1</v>
      </c>
      <c r="E66" s="11">
        <v>8</v>
      </c>
      <c r="F66" s="11">
        <v>12</v>
      </c>
      <c r="G66" s="68"/>
      <c r="H66" s="2"/>
      <c r="N66" s="60"/>
      <c r="O66" s="60"/>
      <c r="P66" s="60"/>
      <c r="Q66" s="60"/>
    </row>
    <row r="67" spans="2:17" ht="14.25" customHeight="1" x14ac:dyDescent="0.3">
      <c r="C67" s="10" t="s">
        <v>54</v>
      </c>
      <c r="D67" s="11">
        <v>0</v>
      </c>
      <c r="E67" s="11">
        <v>0</v>
      </c>
      <c r="F67" s="11">
        <v>0</v>
      </c>
      <c r="G67" s="68"/>
      <c r="H67" s="2"/>
      <c r="N67" s="60"/>
      <c r="O67" s="60"/>
      <c r="P67" s="60"/>
      <c r="Q67" s="60"/>
    </row>
    <row r="68" spans="2:17" ht="14.25" customHeight="1" x14ac:dyDescent="0.3">
      <c r="C68" s="10" t="s">
        <v>17</v>
      </c>
      <c r="D68" s="11">
        <v>0</v>
      </c>
      <c r="E68" s="11">
        <v>5</v>
      </c>
      <c r="F68" s="11">
        <v>11</v>
      </c>
      <c r="G68" s="68"/>
      <c r="H68" s="2"/>
      <c r="N68" s="60"/>
      <c r="O68" s="60"/>
      <c r="P68" s="60"/>
      <c r="Q68" s="60"/>
    </row>
    <row r="69" spans="2:17" ht="14.25" customHeight="1" x14ac:dyDescent="0.3">
      <c r="C69" s="10" t="s">
        <v>55</v>
      </c>
      <c r="D69" s="66" t="s">
        <v>18</v>
      </c>
      <c r="E69" s="66" t="s">
        <v>18</v>
      </c>
      <c r="F69" s="66" t="s">
        <v>18</v>
      </c>
      <c r="G69" s="68"/>
      <c r="H69" s="2"/>
      <c r="N69" s="60"/>
      <c r="O69" s="60"/>
      <c r="P69" s="60"/>
      <c r="Q69" s="60"/>
    </row>
    <row r="70" spans="2:17" ht="14.25" customHeight="1" x14ac:dyDescent="0.3">
      <c r="C70" s="10" t="s">
        <v>57</v>
      </c>
      <c r="D70" s="59">
        <v>26.5</v>
      </c>
      <c r="E70" s="59">
        <v>27</v>
      </c>
      <c r="F70" s="59">
        <v>30</v>
      </c>
      <c r="G70" s="68"/>
      <c r="H70" s="2"/>
      <c r="N70" s="60"/>
      <c r="O70" s="60"/>
      <c r="P70" s="60"/>
      <c r="Q70" s="60"/>
    </row>
    <row r="71" spans="2:17" ht="14.25" customHeight="1" x14ac:dyDescent="0.3">
      <c r="C71" s="15" t="s">
        <v>62</v>
      </c>
      <c r="D71" s="72">
        <v>38.5</v>
      </c>
      <c r="E71" s="72">
        <v>57</v>
      </c>
      <c r="F71" s="72">
        <v>72</v>
      </c>
      <c r="G71" s="68"/>
      <c r="H71" s="68"/>
      <c r="I71" s="68"/>
      <c r="N71" s="60"/>
      <c r="O71" s="60"/>
      <c r="P71" s="60"/>
      <c r="Q71" s="60"/>
    </row>
    <row r="72" spans="2:17" ht="14.25" customHeight="1" x14ac:dyDescent="0.3">
      <c r="D72" s="11"/>
      <c r="E72" s="11"/>
      <c r="F72" s="11"/>
      <c r="G72" s="68"/>
      <c r="H72" s="2"/>
      <c r="N72" s="60"/>
      <c r="O72" s="60"/>
      <c r="P72" s="60"/>
      <c r="Q72" s="60"/>
    </row>
    <row r="73" spans="2:17" ht="14.25" customHeight="1" x14ac:dyDescent="0.3">
      <c r="C73" s="10" t="s">
        <v>59</v>
      </c>
      <c r="D73" s="11">
        <v>0</v>
      </c>
      <c r="E73" s="11">
        <v>0</v>
      </c>
      <c r="F73" s="11">
        <v>0</v>
      </c>
      <c r="G73" s="68"/>
      <c r="H73" s="2"/>
      <c r="N73" s="60"/>
      <c r="O73" s="60"/>
      <c r="P73" s="60"/>
      <c r="Q73" s="60"/>
    </row>
    <row r="74" spans="2:17" ht="14.25" customHeight="1" x14ac:dyDescent="0.3">
      <c r="C74" s="10" t="s">
        <v>58</v>
      </c>
      <c r="D74" s="11">
        <v>17.5</v>
      </c>
      <c r="E74" s="11">
        <v>38</v>
      </c>
      <c r="F74" s="11">
        <v>57</v>
      </c>
      <c r="G74" s="68"/>
      <c r="H74" s="2"/>
      <c r="N74" s="60"/>
      <c r="O74" s="60"/>
      <c r="P74" s="60"/>
      <c r="Q74" s="60"/>
    </row>
    <row r="75" spans="2:17" ht="14.25" customHeight="1" x14ac:dyDescent="0.3">
      <c r="C75" s="10" t="s">
        <v>60</v>
      </c>
      <c r="D75" s="11">
        <v>0</v>
      </c>
      <c r="E75" s="11">
        <v>6</v>
      </c>
      <c r="F75" s="11">
        <v>9</v>
      </c>
      <c r="G75" s="68"/>
      <c r="H75" s="2"/>
      <c r="N75" s="60"/>
      <c r="O75" s="60"/>
      <c r="P75" s="60"/>
      <c r="Q75" s="60"/>
    </row>
    <row r="76" spans="2:17" ht="14.25" customHeight="1" x14ac:dyDescent="0.3">
      <c r="C76" s="10" t="s">
        <v>42</v>
      </c>
      <c r="D76" s="11">
        <v>0</v>
      </c>
      <c r="E76" s="11">
        <v>0</v>
      </c>
      <c r="F76" s="11">
        <v>0</v>
      </c>
      <c r="G76" s="68"/>
      <c r="H76" s="2"/>
      <c r="N76" s="60"/>
      <c r="O76" s="60"/>
      <c r="P76" s="60"/>
      <c r="Q76" s="60"/>
    </row>
    <row r="77" spans="2:17" ht="14.25" customHeight="1" x14ac:dyDescent="0.3">
      <c r="C77" s="10" t="s">
        <v>61</v>
      </c>
      <c r="D77" s="59">
        <v>19.7</v>
      </c>
      <c r="E77" s="59">
        <v>20</v>
      </c>
      <c r="F77" s="59">
        <v>11</v>
      </c>
      <c r="G77" s="68"/>
      <c r="H77" s="2"/>
      <c r="N77" s="60"/>
      <c r="O77" s="60"/>
      <c r="P77" s="60"/>
      <c r="Q77" s="60"/>
    </row>
    <row r="78" spans="2:17" ht="14.25" customHeight="1" x14ac:dyDescent="0.3">
      <c r="C78" s="17" t="s">
        <v>63</v>
      </c>
      <c r="D78" s="73">
        <v>37.200000000000003</v>
      </c>
      <c r="E78" s="73">
        <v>64</v>
      </c>
      <c r="F78" s="73">
        <v>76</v>
      </c>
      <c r="G78" s="68"/>
      <c r="H78" s="68"/>
      <c r="I78" s="68"/>
      <c r="N78" s="60"/>
      <c r="O78" s="60"/>
      <c r="P78" s="60"/>
      <c r="Q78" s="60"/>
    </row>
    <row r="79" spans="2:17" ht="14.25" customHeight="1" x14ac:dyDescent="0.3">
      <c r="D79" s="11"/>
      <c r="E79" s="11"/>
      <c r="F79" s="11"/>
      <c r="G79" s="68"/>
      <c r="H79" s="2"/>
      <c r="N79" s="60"/>
      <c r="O79" s="60"/>
      <c r="P79" s="60"/>
      <c r="Q79" s="60"/>
    </row>
    <row r="80" spans="2:17" ht="14.25" customHeight="1" x14ac:dyDescent="0.3">
      <c r="B80" s="23"/>
      <c r="C80" s="19" t="s">
        <v>45</v>
      </c>
      <c r="D80" s="74">
        <v>-1.2999999999999972</v>
      </c>
      <c r="E80" s="74">
        <v>7</v>
      </c>
      <c r="F80" s="74">
        <v>4</v>
      </c>
      <c r="G80" s="110"/>
      <c r="H80" s="111"/>
      <c r="I80" s="111"/>
      <c r="N80" s="60"/>
      <c r="O80" s="60"/>
      <c r="P80" s="60"/>
      <c r="Q80" s="60"/>
    </row>
    <row r="81" spans="2:17" ht="14.25" customHeight="1" x14ac:dyDescent="0.3">
      <c r="B81" s="24"/>
      <c r="C81" s="25"/>
      <c r="D81" s="25" t="s">
        <v>14</v>
      </c>
      <c r="E81" s="25" t="s">
        <v>14</v>
      </c>
      <c r="F81" s="25" t="s">
        <v>14</v>
      </c>
      <c r="G81" s="71"/>
      <c r="H81" s="2"/>
      <c r="N81" s="60"/>
      <c r="O81" s="60"/>
      <c r="P81" s="60"/>
      <c r="Q81" s="60"/>
    </row>
    <row r="82" spans="2:17" ht="14.25" customHeight="1" x14ac:dyDescent="0.3">
      <c r="C82" s="13"/>
      <c r="D82" s="13">
        <v>2020</v>
      </c>
      <c r="E82" s="13">
        <v>2030</v>
      </c>
      <c r="F82" s="13">
        <v>2040</v>
      </c>
      <c r="G82" s="67"/>
      <c r="H82" s="2"/>
      <c r="L82" s="2" t="s">
        <v>9</v>
      </c>
      <c r="N82" s="60"/>
      <c r="O82" s="60"/>
      <c r="P82" s="60"/>
      <c r="Q82" s="60"/>
    </row>
    <row r="83" spans="2:17" ht="14.25" customHeight="1" x14ac:dyDescent="0.35">
      <c r="B83" s="14" t="s">
        <v>67</v>
      </c>
      <c r="C83" s="10" t="s">
        <v>52</v>
      </c>
      <c r="D83" s="11">
        <v>145.69999999999999</v>
      </c>
      <c r="E83" s="11">
        <v>179.4</v>
      </c>
      <c r="F83" s="11">
        <v>187.10000000000002</v>
      </c>
      <c r="G83" s="68"/>
      <c r="H83" s="59"/>
      <c r="I83" s="59"/>
      <c r="J83" s="59"/>
      <c r="N83" s="60"/>
      <c r="O83" s="60"/>
      <c r="P83" s="60"/>
      <c r="Q83" s="60"/>
    </row>
    <row r="84" spans="2:17" ht="14.25" customHeight="1" x14ac:dyDescent="0.35">
      <c r="B84" s="14"/>
      <c r="C84" s="10" t="s">
        <v>53</v>
      </c>
      <c r="D84" s="11">
        <v>4.5</v>
      </c>
      <c r="E84" s="11">
        <v>20.6</v>
      </c>
      <c r="F84" s="11">
        <v>30.2</v>
      </c>
      <c r="G84" s="68"/>
      <c r="H84" s="59"/>
      <c r="I84" s="59"/>
      <c r="J84" s="59"/>
      <c r="N84" s="60"/>
      <c r="O84" s="60"/>
      <c r="P84" s="60"/>
      <c r="Q84" s="60"/>
    </row>
    <row r="85" spans="2:17" ht="14.25" customHeight="1" x14ac:dyDescent="0.35">
      <c r="B85" s="14"/>
      <c r="C85" s="10" t="s">
        <v>54</v>
      </c>
      <c r="D85" s="11">
        <v>0</v>
      </c>
      <c r="E85" s="11">
        <v>18.2</v>
      </c>
      <c r="F85" s="11">
        <v>38.200000000000003</v>
      </c>
      <c r="G85" s="68"/>
      <c r="H85" s="59"/>
      <c r="I85" s="59"/>
      <c r="J85" s="59"/>
      <c r="N85" s="60"/>
      <c r="O85" s="60"/>
      <c r="P85" s="60"/>
      <c r="Q85" s="60"/>
    </row>
    <row r="86" spans="2:17" ht="14.25" customHeight="1" x14ac:dyDescent="0.35">
      <c r="B86" s="14"/>
      <c r="C86" s="10" t="s">
        <v>17</v>
      </c>
      <c r="D86" s="11">
        <v>2.5</v>
      </c>
      <c r="E86" s="11">
        <v>27.3</v>
      </c>
      <c r="F86" s="11">
        <v>52.4</v>
      </c>
      <c r="G86" s="68"/>
      <c r="H86" s="59"/>
      <c r="I86" s="59"/>
      <c r="J86" s="59"/>
      <c r="N86" s="60"/>
      <c r="O86" s="60"/>
      <c r="P86" s="60"/>
      <c r="Q86" s="60"/>
    </row>
    <row r="87" spans="2:17" ht="14.25" customHeight="1" x14ac:dyDescent="0.35">
      <c r="B87" s="14"/>
      <c r="C87" s="10" t="s">
        <v>57</v>
      </c>
      <c r="D87" s="59">
        <v>254.29999999999998</v>
      </c>
      <c r="E87" s="59">
        <v>258</v>
      </c>
      <c r="F87" s="59">
        <v>268.90000000000003</v>
      </c>
      <c r="G87" s="68"/>
      <c r="H87" s="59"/>
      <c r="I87" s="59"/>
      <c r="J87" s="59"/>
      <c r="N87" s="60"/>
      <c r="O87" s="60"/>
      <c r="P87" s="60"/>
      <c r="Q87" s="60"/>
    </row>
    <row r="88" spans="2:17" ht="14.25" customHeight="1" x14ac:dyDescent="0.35">
      <c r="B88" s="14"/>
      <c r="C88" s="15" t="s">
        <v>62</v>
      </c>
      <c r="D88" s="72">
        <v>407</v>
      </c>
      <c r="E88" s="72">
        <v>503.5</v>
      </c>
      <c r="F88" s="72">
        <v>579</v>
      </c>
      <c r="G88" s="68"/>
      <c r="H88" s="59"/>
      <c r="I88" s="59"/>
      <c r="J88" s="59"/>
      <c r="N88" s="60"/>
      <c r="O88" s="60"/>
      <c r="P88" s="60"/>
      <c r="Q88" s="60"/>
    </row>
    <row r="89" spans="2:17" ht="14.25" customHeight="1" x14ac:dyDescent="0.35">
      <c r="B89" s="14"/>
      <c r="D89" s="11"/>
      <c r="E89" s="11"/>
      <c r="F89" s="11"/>
      <c r="G89" s="68"/>
      <c r="H89" s="59"/>
      <c r="N89" s="60"/>
      <c r="O89" s="60"/>
      <c r="P89" s="60"/>
      <c r="Q89" s="60"/>
    </row>
    <row r="90" spans="2:17" ht="14.25" customHeight="1" x14ac:dyDescent="0.35">
      <c r="B90" s="14"/>
      <c r="C90" s="10" t="s">
        <v>59</v>
      </c>
      <c r="D90" s="11">
        <v>221</v>
      </c>
      <c r="E90" s="11">
        <v>230</v>
      </c>
      <c r="F90" s="11">
        <v>232</v>
      </c>
      <c r="G90" s="68"/>
      <c r="H90" s="59"/>
      <c r="I90" s="59"/>
      <c r="J90" s="59"/>
      <c r="N90" s="60"/>
      <c r="O90" s="60"/>
      <c r="P90" s="60"/>
      <c r="Q90" s="60"/>
    </row>
    <row r="91" spans="2:17" ht="14.25" customHeight="1" x14ac:dyDescent="0.35">
      <c r="B91" s="14"/>
      <c r="C91" s="10" t="s">
        <v>58</v>
      </c>
      <c r="D91" s="11">
        <v>58.4</v>
      </c>
      <c r="E91" s="11">
        <v>145.5</v>
      </c>
      <c r="F91" s="11">
        <v>236.5</v>
      </c>
      <c r="G91" s="68"/>
      <c r="H91" s="59"/>
      <c r="I91" s="59"/>
      <c r="J91" s="59"/>
      <c r="N91" s="60"/>
      <c r="O91" s="60"/>
      <c r="P91" s="60"/>
      <c r="Q91" s="60"/>
    </row>
    <row r="92" spans="2:17" ht="14.25" customHeight="1" x14ac:dyDescent="0.35">
      <c r="B92" s="14"/>
      <c r="C92" s="10" t="s">
        <v>60</v>
      </c>
      <c r="D92" s="11">
        <v>1</v>
      </c>
      <c r="E92" s="11">
        <v>18</v>
      </c>
      <c r="F92" s="11">
        <v>34</v>
      </c>
      <c r="G92" s="68"/>
      <c r="H92" s="59"/>
      <c r="I92" s="59"/>
      <c r="J92" s="59"/>
      <c r="N92" s="60"/>
      <c r="O92" s="60"/>
      <c r="P92" s="60"/>
      <c r="Q92" s="60"/>
    </row>
    <row r="93" spans="2:17" ht="14.25" customHeight="1" x14ac:dyDescent="0.35">
      <c r="B93" s="14"/>
      <c r="C93" s="10" t="s">
        <v>42</v>
      </c>
      <c r="D93" s="11">
        <v>76</v>
      </c>
      <c r="E93" s="11">
        <v>85.5</v>
      </c>
      <c r="F93" s="11">
        <v>47.5</v>
      </c>
      <c r="G93" s="68"/>
      <c r="H93" s="59"/>
      <c r="I93" s="59"/>
      <c r="J93" s="59"/>
      <c r="N93" s="60"/>
      <c r="O93" s="60"/>
      <c r="P93" s="60"/>
      <c r="Q93" s="60"/>
    </row>
    <row r="94" spans="2:17" ht="14.25" customHeight="1" x14ac:dyDescent="0.35">
      <c r="B94" s="14"/>
      <c r="C94" s="10" t="s">
        <v>61</v>
      </c>
      <c r="D94" s="11">
        <v>59.7</v>
      </c>
      <c r="E94" s="11">
        <v>58</v>
      </c>
      <c r="F94" s="11">
        <v>48.2</v>
      </c>
      <c r="G94" s="68"/>
      <c r="H94" s="59"/>
      <c r="I94" s="59"/>
      <c r="J94" s="59"/>
      <c r="N94" s="60"/>
      <c r="O94" s="60"/>
      <c r="P94" s="60"/>
      <c r="Q94" s="60"/>
    </row>
    <row r="95" spans="2:17" ht="14.25" customHeight="1" x14ac:dyDescent="0.35">
      <c r="B95" s="14"/>
      <c r="C95" s="17" t="s">
        <v>63</v>
      </c>
      <c r="D95" s="73">
        <v>419</v>
      </c>
      <c r="E95" s="73">
        <v>536</v>
      </c>
      <c r="F95" s="73">
        <v>596</v>
      </c>
      <c r="G95" s="68"/>
      <c r="H95" s="59"/>
      <c r="I95" s="59"/>
      <c r="J95" s="59"/>
      <c r="N95" s="60"/>
      <c r="O95" s="60"/>
      <c r="P95" s="60"/>
      <c r="Q95" s="60"/>
    </row>
    <row r="96" spans="2:17" ht="14.25" customHeight="1" x14ac:dyDescent="0.35">
      <c r="B96" s="14"/>
      <c r="D96" s="11"/>
      <c r="E96" s="11"/>
      <c r="F96" s="11"/>
      <c r="G96" s="68"/>
      <c r="H96" s="2"/>
    </row>
    <row r="97" spans="2:10" ht="14.25" customHeight="1" x14ac:dyDescent="0.35">
      <c r="B97" s="21"/>
      <c r="C97" s="19" t="s">
        <v>45</v>
      </c>
      <c r="D97" s="74">
        <v>12</v>
      </c>
      <c r="E97" s="74">
        <v>32</v>
      </c>
      <c r="F97" s="74">
        <v>16</v>
      </c>
      <c r="G97" s="69"/>
      <c r="H97" s="59"/>
      <c r="I97" s="59"/>
      <c r="J97" s="59"/>
    </row>
    <row r="98" spans="2:10" ht="14.25" customHeight="1" x14ac:dyDescent="0.3">
      <c r="G98" s="70"/>
      <c r="H98" s="2"/>
    </row>
    <row r="99" spans="2:10" ht="14.25" customHeight="1" x14ac:dyDescent="0.3">
      <c r="H99" s="2"/>
    </row>
    <row r="100" spans="2:10" ht="14.25" customHeight="1" x14ac:dyDescent="0.3">
      <c r="H100" s="2"/>
    </row>
    <row r="101" spans="2:10" ht="14.25" customHeight="1" x14ac:dyDescent="0.3">
      <c r="H101" s="2"/>
    </row>
    <row r="102" spans="2:10" ht="14.25" customHeight="1" x14ac:dyDescent="0.3">
      <c r="H102" s="2"/>
    </row>
    <row r="103" spans="2:10" ht="14.25" customHeight="1" x14ac:dyDescent="0.3">
      <c r="H103" s="2"/>
    </row>
    <row r="104" spans="2:10" ht="14.25" customHeight="1" x14ac:dyDescent="0.3">
      <c r="H104" s="2"/>
    </row>
  </sheetData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F766-742B-4B2C-8F8D-0FC6220C95ED}">
  <dimension ref="A1:EF70"/>
  <sheetViews>
    <sheetView topLeftCell="A16" workbookViewId="0">
      <selection activeCell="C30" sqref="C30"/>
    </sheetView>
  </sheetViews>
  <sheetFormatPr baseColWidth="10" defaultRowHeight="14.4" x14ac:dyDescent="0.3"/>
  <cols>
    <col min="1" max="1" width="11.5546875" style="102"/>
    <col min="2" max="2" width="16.44140625" style="102" customWidth="1"/>
    <col min="3" max="3" width="23.33203125" style="102" customWidth="1"/>
    <col min="4" max="7" width="11.5546875" style="102"/>
    <col min="8" max="8" width="5.5546875" style="102" customWidth="1"/>
    <col min="9" max="136" width="11.5546875" style="102"/>
  </cols>
  <sheetData>
    <row r="1" spans="1:136" ht="16.8" customHeight="1" x14ac:dyDescent="0.3">
      <c r="A1" s="1"/>
      <c r="B1" s="12"/>
      <c r="C1" s="1"/>
      <c r="D1" s="1"/>
      <c r="E1" s="1"/>
      <c r="F1" s="1"/>
      <c r="G1" s="1"/>
      <c r="H1" s="1"/>
    </row>
    <row r="2" spans="1:136" s="2" customFormat="1" ht="16.8" customHeight="1" x14ac:dyDescent="0.45">
      <c r="A2" s="1"/>
      <c r="B2" s="7" t="s">
        <v>70</v>
      </c>
      <c r="C2" s="1"/>
      <c r="D2" s="1"/>
      <c r="E2" s="1"/>
      <c r="F2" s="1"/>
      <c r="G2" s="1"/>
      <c r="H2" s="1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</row>
    <row r="3" spans="1:136" s="2" customFormat="1" ht="16.8" customHeight="1" x14ac:dyDescent="0.35">
      <c r="A3" s="1"/>
      <c r="B3" s="8" t="s">
        <v>71</v>
      </c>
      <c r="C3" s="1"/>
      <c r="D3" s="1"/>
      <c r="E3" s="1"/>
      <c r="F3" s="1"/>
      <c r="G3" s="1"/>
      <c r="H3" s="1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</row>
    <row r="4" spans="1:136" s="2" customFormat="1" ht="16.8" customHeight="1" x14ac:dyDescent="0.3">
      <c r="A4" s="1"/>
      <c r="B4" s="9" t="s">
        <v>72</v>
      </c>
      <c r="C4" s="12"/>
      <c r="D4" s="1"/>
      <c r="E4" s="1"/>
      <c r="F4" s="1"/>
      <c r="G4" s="1"/>
      <c r="H4" s="1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</row>
    <row r="5" spans="1:136" s="2" customFormat="1" ht="16.8" customHeight="1" x14ac:dyDescent="0.3">
      <c r="A5" s="1"/>
      <c r="B5" s="9"/>
      <c r="C5" s="12"/>
      <c r="D5" s="1"/>
      <c r="E5" s="1"/>
      <c r="F5" s="1"/>
      <c r="G5" s="1"/>
      <c r="H5" s="1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</row>
    <row r="6" spans="1:136" s="102" customFormat="1" ht="16.8" customHeight="1" x14ac:dyDescent="0.3">
      <c r="A6" s="70"/>
      <c r="B6" s="67"/>
      <c r="C6" s="70"/>
      <c r="D6" s="70"/>
      <c r="E6" s="70"/>
      <c r="F6" s="70"/>
      <c r="G6" s="70"/>
    </row>
    <row r="7" spans="1:136" s="102" customFormat="1" ht="16.8" customHeight="1" x14ac:dyDescent="0.3">
      <c r="A7" s="67"/>
      <c r="B7" s="67"/>
      <c r="C7" s="67"/>
      <c r="D7" s="67">
        <v>2020</v>
      </c>
      <c r="E7" s="67">
        <v>2030</v>
      </c>
      <c r="F7" s="67">
        <v>2040</v>
      </c>
      <c r="G7" s="67">
        <v>2050</v>
      </c>
    </row>
    <row r="8" spans="1:136" s="102" customFormat="1" ht="16.8" customHeight="1" x14ac:dyDescent="0.35">
      <c r="A8" s="70"/>
      <c r="B8" s="103" t="s">
        <v>29</v>
      </c>
      <c r="C8" s="70" t="s">
        <v>52</v>
      </c>
      <c r="D8" s="68">
        <v>35</v>
      </c>
      <c r="E8" s="68">
        <v>42</v>
      </c>
      <c r="F8" s="68">
        <v>42</v>
      </c>
      <c r="G8" s="68">
        <v>45</v>
      </c>
      <c r="I8" s="14"/>
    </row>
    <row r="9" spans="1:136" s="102" customFormat="1" ht="16.8" customHeight="1" x14ac:dyDescent="0.35">
      <c r="A9" s="70"/>
      <c r="B9" s="103"/>
      <c r="C9" s="70" t="s">
        <v>53</v>
      </c>
      <c r="D9" s="68">
        <v>1</v>
      </c>
      <c r="E9" s="68">
        <v>4.5999999999999996</v>
      </c>
      <c r="F9" s="68">
        <v>8.1999999999999993</v>
      </c>
      <c r="G9" s="68">
        <v>12</v>
      </c>
    </row>
    <row r="10" spans="1:136" s="102" customFormat="1" ht="16.8" customHeight="1" x14ac:dyDescent="0.35">
      <c r="A10" s="70"/>
      <c r="B10" s="103"/>
      <c r="C10" s="70" t="s">
        <v>54</v>
      </c>
      <c r="D10" s="68">
        <v>0</v>
      </c>
      <c r="E10" s="68">
        <v>3.2</v>
      </c>
      <c r="F10" s="68">
        <v>8.1999999999999993</v>
      </c>
      <c r="G10" s="68">
        <v>15</v>
      </c>
    </row>
    <row r="11" spans="1:136" s="102" customFormat="1" ht="16.8" customHeight="1" x14ac:dyDescent="0.35">
      <c r="A11" s="70"/>
      <c r="B11" s="103"/>
      <c r="C11" s="70" t="s">
        <v>17</v>
      </c>
      <c r="D11" s="68">
        <v>2.5</v>
      </c>
      <c r="E11" s="68">
        <v>10.3</v>
      </c>
      <c r="F11" s="68">
        <v>15.4</v>
      </c>
      <c r="G11" s="68">
        <v>20</v>
      </c>
    </row>
    <row r="12" spans="1:136" s="102" customFormat="1" ht="16.8" customHeight="1" x14ac:dyDescent="0.35">
      <c r="A12" s="70"/>
      <c r="B12" s="103"/>
      <c r="C12" s="70" t="s">
        <v>68</v>
      </c>
      <c r="D12" s="68">
        <v>10</v>
      </c>
      <c r="E12" s="68">
        <v>20</v>
      </c>
      <c r="F12" s="68">
        <v>17</v>
      </c>
      <c r="G12" s="68">
        <v>11</v>
      </c>
    </row>
    <row r="13" spans="1:136" s="102" customFormat="1" ht="16.8" customHeight="1" x14ac:dyDescent="0.35">
      <c r="A13" s="70"/>
      <c r="B13" s="103"/>
      <c r="C13" s="70" t="s">
        <v>56</v>
      </c>
      <c r="D13" s="68">
        <v>0.1</v>
      </c>
      <c r="E13" s="68">
        <v>3.7</v>
      </c>
      <c r="F13" s="68">
        <v>7.2</v>
      </c>
      <c r="G13" s="68">
        <v>9.1999999999999993</v>
      </c>
    </row>
    <row r="14" spans="1:136" s="102" customFormat="1" ht="16.8" customHeight="1" x14ac:dyDescent="0.35">
      <c r="A14" s="70"/>
      <c r="B14" s="103"/>
      <c r="C14" s="70" t="s">
        <v>69</v>
      </c>
      <c r="D14" s="68">
        <v>91.7</v>
      </c>
      <c r="E14" s="68">
        <v>88.3</v>
      </c>
      <c r="F14" s="68">
        <v>84.700000000000017</v>
      </c>
      <c r="G14" s="68">
        <v>77.800000000000011</v>
      </c>
      <c r="I14" s="109"/>
      <c r="J14" s="109"/>
      <c r="K14" s="109"/>
      <c r="L14" s="109"/>
    </row>
    <row r="15" spans="1:136" s="102" customFormat="1" ht="16.8" customHeight="1" x14ac:dyDescent="0.35">
      <c r="A15" s="70"/>
      <c r="B15" s="103"/>
      <c r="C15" s="15" t="s">
        <v>62</v>
      </c>
      <c r="D15" s="16">
        <v>140</v>
      </c>
      <c r="E15" s="16">
        <v>172</v>
      </c>
      <c r="F15" s="16">
        <v>183</v>
      </c>
      <c r="G15" s="16">
        <v>190</v>
      </c>
    </row>
    <row r="16" spans="1:136" s="102" customFormat="1" ht="16.8" customHeight="1" x14ac:dyDescent="0.35">
      <c r="A16" s="70"/>
      <c r="B16" s="104"/>
      <c r="C16" s="112"/>
      <c r="D16" s="110"/>
      <c r="E16" s="110"/>
      <c r="F16" s="110"/>
      <c r="G16" s="110"/>
      <c r="H16" s="113"/>
    </row>
    <row r="17" spans="1:8" s="102" customFormat="1" ht="16.8" customHeight="1" x14ac:dyDescent="0.35">
      <c r="A17" s="70"/>
      <c r="B17" s="103"/>
      <c r="C17" s="70"/>
      <c r="D17" s="68"/>
      <c r="E17" s="68"/>
      <c r="F17" s="68"/>
      <c r="G17" s="68"/>
    </row>
    <row r="18" spans="1:8" s="102" customFormat="1" ht="16.8" customHeight="1" x14ac:dyDescent="0.35">
      <c r="A18" s="70"/>
      <c r="B18" s="103"/>
      <c r="C18" s="70"/>
      <c r="D18" s="67">
        <v>2020</v>
      </c>
      <c r="E18" s="67">
        <v>2030</v>
      </c>
      <c r="F18" s="67">
        <v>2040</v>
      </c>
      <c r="G18" s="67">
        <v>2050</v>
      </c>
    </row>
    <row r="19" spans="1:8" s="102" customFormat="1" ht="16.8" customHeight="1" x14ac:dyDescent="0.35">
      <c r="A19" s="70"/>
      <c r="B19" s="103" t="s">
        <v>73</v>
      </c>
      <c r="C19" s="70" t="s">
        <v>52</v>
      </c>
      <c r="D19" s="68">
        <v>35</v>
      </c>
      <c r="E19" s="68">
        <v>42</v>
      </c>
      <c r="F19" s="68">
        <v>42</v>
      </c>
      <c r="G19" s="68">
        <v>45</v>
      </c>
    </row>
    <row r="20" spans="1:8" s="102" customFormat="1" ht="16.8" customHeight="1" x14ac:dyDescent="0.35">
      <c r="A20" s="70"/>
      <c r="B20" s="103"/>
      <c r="C20" s="70" t="s">
        <v>53</v>
      </c>
      <c r="D20" s="68">
        <v>1</v>
      </c>
      <c r="E20" s="68">
        <v>10</v>
      </c>
      <c r="F20" s="68">
        <v>15</v>
      </c>
      <c r="G20" s="68">
        <v>25</v>
      </c>
    </row>
    <row r="21" spans="1:8" s="102" customFormat="1" ht="16.8" customHeight="1" x14ac:dyDescent="0.35">
      <c r="A21" s="70"/>
      <c r="B21" s="103"/>
      <c r="C21" s="70" t="s">
        <v>54</v>
      </c>
      <c r="D21" s="68">
        <v>0</v>
      </c>
      <c r="E21" s="68">
        <v>10</v>
      </c>
      <c r="F21" s="68">
        <v>21</v>
      </c>
      <c r="G21" s="68">
        <v>27</v>
      </c>
    </row>
    <row r="22" spans="1:8" s="102" customFormat="1" ht="16.8" customHeight="1" x14ac:dyDescent="0.35">
      <c r="A22" s="70"/>
      <c r="B22" s="103"/>
      <c r="C22" s="70" t="s">
        <v>17</v>
      </c>
      <c r="D22" s="68">
        <v>3</v>
      </c>
      <c r="E22" s="68">
        <v>10</v>
      </c>
      <c r="F22" s="68">
        <v>15</v>
      </c>
      <c r="G22" s="68">
        <v>20</v>
      </c>
    </row>
    <row r="23" spans="1:8" s="102" customFormat="1" ht="16.8" customHeight="1" x14ac:dyDescent="0.35">
      <c r="A23" s="70"/>
      <c r="B23" s="103"/>
      <c r="C23" s="70" t="s">
        <v>68</v>
      </c>
      <c r="D23" s="68">
        <v>10</v>
      </c>
      <c r="E23" s="68">
        <v>24</v>
      </c>
      <c r="F23" s="68">
        <v>23</v>
      </c>
      <c r="G23" s="68">
        <v>16</v>
      </c>
    </row>
    <row r="24" spans="1:8" s="102" customFormat="1" ht="16.8" customHeight="1" x14ac:dyDescent="0.35">
      <c r="A24" s="70"/>
      <c r="B24" s="103"/>
      <c r="C24" s="70" t="s">
        <v>56</v>
      </c>
      <c r="D24" s="68">
        <v>0</v>
      </c>
      <c r="E24" s="68">
        <v>9</v>
      </c>
      <c r="F24" s="68">
        <v>9</v>
      </c>
      <c r="G24" s="68">
        <v>9</v>
      </c>
    </row>
    <row r="25" spans="1:8" s="102" customFormat="1" ht="16.8" customHeight="1" x14ac:dyDescent="0.35">
      <c r="A25" s="70"/>
      <c r="B25" s="103"/>
      <c r="C25" s="70" t="s">
        <v>69</v>
      </c>
      <c r="D25" s="68">
        <v>92</v>
      </c>
      <c r="E25" s="68">
        <v>88</v>
      </c>
      <c r="F25" s="68">
        <v>85</v>
      </c>
      <c r="G25" s="68">
        <v>78</v>
      </c>
    </row>
    <row r="26" spans="1:8" s="102" customFormat="1" ht="16.8" customHeight="1" x14ac:dyDescent="0.35">
      <c r="A26" s="70"/>
      <c r="B26" s="103"/>
      <c r="C26" s="15" t="s">
        <v>62</v>
      </c>
      <c r="D26" s="16">
        <v>140</v>
      </c>
      <c r="E26" s="16">
        <v>193</v>
      </c>
      <c r="F26" s="16">
        <v>210</v>
      </c>
      <c r="G26" s="16">
        <v>220</v>
      </c>
    </row>
    <row r="27" spans="1:8" s="102" customFormat="1" ht="16.8" customHeight="1" x14ac:dyDescent="0.35">
      <c r="A27" s="70"/>
      <c r="B27" s="104"/>
      <c r="C27" s="113"/>
      <c r="D27" s="110"/>
      <c r="E27" s="110"/>
      <c r="F27" s="110"/>
      <c r="G27" s="110"/>
      <c r="H27" s="113"/>
    </row>
    <row r="28" spans="1:8" s="102" customFormat="1" ht="16.8" customHeight="1" x14ac:dyDescent="0.35">
      <c r="A28" s="70"/>
      <c r="B28" s="108"/>
      <c r="C28" s="115"/>
      <c r="D28" s="111"/>
      <c r="E28" s="111"/>
      <c r="F28" s="111"/>
      <c r="G28" s="111"/>
      <c r="H28" s="115"/>
    </row>
    <row r="29" spans="1:8" s="102" customFormat="1" ht="16.8" customHeight="1" x14ac:dyDescent="0.35">
      <c r="A29" s="70"/>
      <c r="B29" s="103"/>
      <c r="C29" s="70"/>
      <c r="D29" s="67">
        <v>2020</v>
      </c>
      <c r="E29" s="67">
        <v>2030</v>
      </c>
      <c r="F29" s="67">
        <v>2040</v>
      </c>
      <c r="G29" s="67">
        <v>2050</v>
      </c>
    </row>
    <row r="30" spans="1:8" s="102" customFormat="1" ht="16.8" customHeight="1" x14ac:dyDescent="0.35">
      <c r="A30" s="70"/>
      <c r="B30" s="103" t="s">
        <v>74</v>
      </c>
      <c r="C30" s="70" t="s">
        <v>52</v>
      </c>
      <c r="D30" s="68">
        <v>35</v>
      </c>
      <c r="E30" s="68">
        <v>42</v>
      </c>
      <c r="F30" s="68">
        <v>42</v>
      </c>
      <c r="G30" s="68">
        <v>45</v>
      </c>
    </row>
    <row r="31" spans="1:8" s="102" customFormat="1" ht="16.8" customHeight="1" x14ac:dyDescent="0.35">
      <c r="A31" s="70"/>
      <c r="B31" s="103"/>
      <c r="C31" s="70" t="s">
        <v>53</v>
      </c>
      <c r="D31" s="68">
        <v>1</v>
      </c>
      <c r="E31" s="68">
        <v>5</v>
      </c>
      <c r="F31" s="68">
        <v>8</v>
      </c>
      <c r="G31" s="68">
        <v>12</v>
      </c>
    </row>
    <row r="32" spans="1:8" s="102" customFormat="1" ht="16.8" customHeight="1" x14ac:dyDescent="0.35">
      <c r="A32" s="70"/>
      <c r="B32" s="103"/>
      <c r="C32" s="70" t="s">
        <v>54</v>
      </c>
      <c r="D32" s="68">
        <v>0</v>
      </c>
      <c r="E32" s="68">
        <v>1</v>
      </c>
      <c r="F32" s="68">
        <v>2</v>
      </c>
      <c r="G32" s="68">
        <v>3</v>
      </c>
    </row>
    <row r="33" spans="1:21" s="102" customFormat="1" ht="16.8" customHeight="1" x14ac:dyDescent="0.35">
      <c r="A33" s="70"/>
      <c r="B33" s="103"/>
      <c r="C33" s="70" t="s">
        <v>17</v>
      </c>
      <c r="D33" s="68">
        <v>3</v>
      </c>
      <c r="E33" s="68">
        <v>10</v>
      </c>
      <c r="F33" s="68">
        <v>15</v>
      </c>
      <c r="G33" s="68">
        <v>20</v>
      </c>
    </row>
    <row r="34" spans="1:21" s="102" customFormat="1" ht="16.8" customHeight="1" x14ac:dyDescent="0.35">
      <c r="A34" s="70"/>
      <c r="B34" s="103"/>
      <c r="C34" s="70" t="s">
        <v>68</v>
      </c>
      <c r="D34" s="68">
        <v>10</v>
      </c>
      <c r="E34" s="68">
        <v>14</v>
      </c>
      <c r="F34" s="68">
        <v>11</v>
      </c>
      <c r="G34" s="68">
        <v>1</v>
      </c>
    </row>
    <row r="35" spans="1:21" s="102" customFormat="1" ht="16.8" customHeight="1" x14ac:dyDescent="0.35">
      <c r="A35" s="70"/>
      <c r="B35" s="103"/>
      <c r="C35" s="70" t="s">
        <v>56</v>
      </c>
      <c r="D35" s="68">
        <v>0</v>
      </c>
      <c r="E35" s="68">
        <v>4</v>
      </c>
      <c r="F35" s="68">
        <v>7</v>
      </c>
      <c r="G35" s="68">
        <v>9</v>
      </c>
    </row>
    <row r="36" spans="1:21" s="102" customFormat="1" ht="16.8" customHeight="1" x14ac:dyDescent="0.35">
      <c r="A36" s="70"/>
      <c r="B36" s="108"/>
      <c r="C36" s="70" t="s">
        <v>69</v>
      </c>
      <c r="D36" s="68">
        <v>92</v>
      </c>
      <c r="E36" s="68">
        <v>87</v>
      </c>
      <c r="F36" s="68">
        <v>82</v>
      </c>
      <c r="G36" s="68">
        <v>67</v>
      </c>
    </row>
    <row r="37" spans="1:21" s="102" customFormat="1" ht="16.8" customHeight="1" x14ac:dyDescent="0.35">
      <c r="A37" s="70"/>
      <c r="B37" s="108"/>
      <c r="C37" s="15" t="s">
        <v>62</v>
      </c>
      <c r="D37" s="16">
        <v>140</v>
      </c>
      <c r="E37" s="16">
        <v>162</v>
      </c>
      <c r="F37" s="16">
        <v>168</v>
      </c>
      <c r="G37" s="16">
        <v>158</v>
      </c>
    </row>
    <row r="38" spans="1:21" s="102" customFormat="1" ht="16.8" customHeight="1" x14ac:dyDescent="0.35">
      <c r="A38" s="70"/>
      <c r="B38" s="104"/>
      <c r="C38" s="114"/>
      <c r="D38" s="110"/>
      <c r="E38" s="110"/>
      <c r="F38" s="110"/>
      <c r="G38" s="110"/>
      <c r="H38" s="113"/>
    </row>
    <row r="39" spans="1:21" s="102" customFormat="1" ht="16.8" customHeight="1" x14ac:dyDescent="0.35">
      <c r="A39" s="70"/>
      <c r="B39" s="108"/>
      <c r="C39" s="105"/>
      <c r="D39" s="106"/>
      <c r="E39" s="106"/>
      <c r="F39" s="106"/>
      <c r="G39" s="106"/>
    </row>
    <row r="40" spans="1:21" ht="16.8" customHeight="1" x14ac:dyDescent="0.3">
      <c r="B40" s="105"/>
      <c r="C40" s="105"/>
      <c r="D40" s="106"/>
      <c r="E40" s="106"/>
      <c r="F40" s="106"/>
      <c r="G40" s="106"/>
      <c r="I40" s="105"/>
      <c r="J40" s="105"/>
      <c r="K40" s="106"/>
      <c r="L40" s="106"/>
      <c r="M40" s="106"/>
      <c r="N40" s="106"/>
      <c r="P40" s="105"/>
      <c r="Q40" s="105"/>
      <c r="R40" s="106"/>
      <c r="S40" s="106"/>
      <c r="T40" s="106"/>
      <c r="U40" s="106"/>
    </row>
    <row r="41" spans="1:21" ht="15.6" x14ac:dyDescent="0.3">
      <c r="B41" s="107"/>
      <c r="C41" s="105"/>
      <c r="D41" s="106"/>
      <c r="E41" s="106"/>
      <c r="F41" s="106"/>
      <c r="G41" s="106"/>
      <c r="I41" s="107"/>
      <c r="J41" s="105"/>
      <c r="K41" s="106"/>
      <c r="L41" s="106"/>
      <c r="M41" s="106"/>
      <c r="N41" s="106"/>
      <c r="P41" s="107"/>
      <c r="Q41" s="105"/>
      <c r="R41" s="106"/>
      <c r="S41" s="106"/>
      <c r="T41" s="106"/>
      <c r="U41" s="106"/>
    </row>
    <row r="42" spans="1:21" ht="15.6" x14ac:dyDescent="0.3">
      <c r="B42" s="107"/>
      <c r="C42" s="105"/>
      <c r="D42" s="106"/>
      <c r="E42" s="106"/>
      <c r="F42" s="106"/>
      <c r="G42" s="106"/>
      <c r="I42" s="107"/>
      <c r="J42" s="105"/>
      <c r="K42" s="106"/>
      <c r="L42" s="106"/>
      <c r="M42" s="106"/>
      <c r="N42" s="106"/>
      <c r="P42" s="107"/>
      <c r="Q42" s="105"/>
      <c r="R42" s="106"/>
      <c r="S42" s="106"/>
      <c r="T42" s="106"/>
      <c r="U42" s="106"/>
    </row>
    <row r="43" spans="1:21" ht="15.6" x14ac:dyDescent="0.3">
      <c r="B43" s="107"/>
      <c r="C43" s="105"/>
      <c r="D43" s="106"/>
      <c r="E43" s="106"/>
      <c r="F43" s="106"/>
      <c r="G43" s="106"/>
      <c r="I43" s="107"/>
      <c r="J43" s="105"/>
      <c r="K43" s="106"/>
      <c r="L43" s="106"/>
      <c r="M43" s="106"/>
      <c r="N43" s="106"/>
      <c r="P43" s="107"/>
      <c r="Q43" s="105"/>
      <c r="R43" s="106"/>
      <c r="S43" s="106"/>
      <c r="T43" s="106"/>
      <c r="U43" s="106"/>
    </row>
    <row r="44" spans="1:21" ht="15.6" x14ac:dyDescent="0.3">
      <c r="B44" s="107"/>
      <c r="C44" s="105"/>
      <c r="D44" s="106"/>
      <c r="E44" s="106"/>
      <c r="F44" s="106"/>
      <c r="G44" s="106"/>
      <c r="I44" s="107"/>
      <c r="J44" s="105"/>
      <c r="K44" s="106"/>
      <c r="L44" s="106"/>
      <c r="M44" s="106"/>
      <c r="N44" s="106"/>
      <c r="P44" s="107"/>
      <c r="Q44" s="105"/>
      <c r="R44" s="106"/>
      <c r="S44" s="106"/>
      <c r="T44" s="106"/>
      <c r="U44" s="106"/>
    </row>
    <row r="45" spans="1:21" ht="15.6" x14ac:dyDescent="0.3">
      <c r="B45" s="107"/>
      <c r="C45" s="105"/>
      <c r="D45" s="106"/>
      <c r="E45" s="106"/>
      <c r="F45" s="106"/>
      <c r="G45" s="106"/>
      <c r="I45" s="107"/>
      <c r="J45" s="105"/>
      <c r="K45" s="106"/>
      <c r="L45" s="106"/>
      <c r="M45" s="106"/>
      <c r="N45" s="106"/>
      <c r="P45" s="107"/>
      <c r="Q45" s="105"/>
      <c r="R45" s="106"/>
      <c r="S45" s="106"/>
      <c r="T45" s="106"/>
      <c r="U45" s="106"/>
    </row>
    <row r="46" spans="1:21" ht="15.6" x14ac:dyDescent="0.3">
      <c r="B46" s="107"/>
      <c r="C46" s="105"/>
      <c r="D46" s="106"/>
      <c r="E46" s="106"/>
      <c r="F46" s="106"/>
      <c r="G46" s="106"/>
      <c r="I46" s="107"/>
      <c r="J46" s="105"/>
      <c r="K46" s="106"/>
      <c r="L46" s="106"/>
      <c r="M46" s="106"/>
      <c r="N46" s="106"/>
      <c r="P46" s="107"/>
      <c r="Q46" s="105"/>
      <c r="R46" s="106"/>
      <c r="S46" s="106"/>
      <c r="T46" s="106"/>
      <c r="U46" s="106"/>
    </row>
    <row r="47" spans="1:21" ht="15.6" x14ac:dyDescent="0.3">
      <c r="B47" s="107"/>
      <c r="C47" s="105"/>
      <c r="D47" s="106"/>
      <c r="E47" s="106"/>
      <c r="F47" s="106"/>
      <c r="G47" s="106"/>
      <c r="I47" s="107"/>
      <c r="J47" s="105"/>
      <c r="K47" s="106"/>
      <c r="L47" s="106"/>
      <c r="M47" s="106"/>
      <c r="N47" s="106"/>
      <c r="P47" s="107"/>
      <c r="Q47" s="105"/>
      <c r="R47" s="106"/>
      <c r="S47" s="106"/>
      <c r="T47" s="106"/>
      <c r="U47" s="106"/>
    </row>
    <row r="48" spans="1:21" x14ac:dyDescent="0.3">
      <c r="B48" s="107"/>
      <c r="C48" s="107"/>
      <c r="D48" s="107"/>
      <c r="E48" s="107"/>
      <c r="F48" s="107"/>
      <c r="G48" s="107"/>
    </row>
    <row r="49" spans="2:7" x14ac:dyDescent="0.3">
      <c r="B49" s="107"/>
      <c r="C49" s="107"/>
      <c r="D49" s="107"/>
      <c r="E49" s="107"/>
      <c r="F49" s="107"/>
      <c r="G49" s="107"/>
    </row>
    <row r="50" spans="2:7" ht="15.6" x14ac:dyDescent="0.3">
      <c r="B50" s="105"/>
      <c r="C50" s="105"/>
      <c r="D50" s="106"/>
      <c r="E50" s="106"/>
      <c r="F50" s="106"/>
      <c r="G50" s="106"/>
    </row>
    <row r="51" spans="2:7" ht="15.6" x14ac:dyDescent="0.3">
      <c r="B51" s="107"/>
      <c r="C51" s="105"/>
      <c r="D51" s="106"/>
      <c r="E51" s="106"/>
      <c r="F51" s="106"/>
      <c r="G51" s="106"/>
    </row>
    <row r="52" spans="2:7" ht="15.6" x14ac:dyDescent="0.3">
      <c r="B52" s="107"/>
      <c r="C52" s="105"/>
      <c r="D52" s="106"/>
      <c r="E52" s="106"/>
      <c r="F52" s="106"/>
      <c r="G52" s="106"/>
    </row>
    <row r="53" spans="2:7" ht="15.6" x14ac:dyDescent="0.3">
      <c r="B53" s="67"/>
      <c r="C53" s="67"/>
      <c r="D53" s="67"/>
      <c r="E53" s="67"/>
      <c r="F53" s="67"/>
      <c r="G53" s="106"/>
    </row>
    <row r="54" spans="2:7" ht="15.6" x14ac:dyDescent="0.3">
      <c r="B54" s="70"/>
      <c r="C54" s="68"/>
      <c r="D54" s="68"/>
      <c r="E54" s="68"/>
      <c r="F54" s="68"/>
      <c r="G54" s="106"/>
    </row>
    <row r="55" spans="2:7" ht="15.6" x14ac:dyDescent="0.3">
      <c r="B55" s="70"/>
      <c r="C55" s="68"/>
      <c r="D55" s="68"/>
      <c r="E55" s="68"/>
      <c r="F55" s="68"/>
      <c r="G55" s="106"/>
    </row>
    <row r="56" spans="2:7" ht="15.6" x14ac:dyDescent="0.3">
      <c r="B56" s="70"/>
      <c r="C56" s="68"/>
      <c r="D56" s="68"/>
      <c r="E56" s="68"/>
      <c r="F56" s="68"/>
      <c r="G56" s="106"/>
    </row>
    <row r="57" spans="2:7" ht="15.6" x14ac:dyDescent="0.3">
      <c r="B57" s="70"/>
      <c r="C57" s="68"/>
      <c r="D57" s="68"/>
      <c r="E57" s="68"/>
      <c r="F57" s="68"/>
      <c r="G57" s="106"/>
    </row>
    <row r="58" spans="2:7" x14ac:dyDescent="0.3">
      <c r="B58" s="70"/>
      <c r="C58" s="68"/>
      <c r="D58" s="68"/>
      <c r="E58" s="68"/>
      <c r="F58" s="68"/>
      <c r="G58" s="107"/>
    </row>
    <row r="59" spans="2:7" x14ac:dyDescent="0.3">
      <c r="B59" s="70"/>
      <c r="C59" s="68"/>
      <c r="D59" s="68"/>
      <c r="E59" s="68"/>
      <c r="F59" s="68"/>
      <c r="G59" s="107"/>
    </row>
    <row r="60" spans="2:7" ht="15.6" x14ac:dyDescent="0.3">
      <c r="B60" s="70"/>
      <c r="C60" s="68"/>
      <c r="D60" s="68"/>
      <c r="E60" s="68"/>
      <c r="F60" s="68"/>
      <c r="G60" s="106"/>
    </row>
    <row r="61" spans="2:7" ht="15.6" x14ac:dyDescent="0.3">
      <c r="B61" s="67"/>
      <c r="C61" s="68"/>
      <c r="D61" s="68"/>
      <c r="E61" s="68"/>
      <c r="F61" s="68"/>
      <c r="G61" s="106"/>
    </row>
    <row r="62" spans="2:7" ht="15.6" x14ac:dyDescent="0.3">
      <c r="B62" s="70"/>
      <c r="C62" s="68"/>
      <c r="D62" s="68"/>
      <c r="E62" s="68"/>
      <c r="F62" s="68"/>
      <c r="G62" s="106"/>
    </row>
    <row r="63" spans="2:7" ht="15.6" x14ac:dyDescent="0.3">
      <c r="B63" s="70"/>
      <c r="C63" s="68"/>
      <c r="D63" s="68"/>
      <c r="E63" s="68"/>
      <c r="F63" s="68"/>
      <c r="G63" s="106"/>
    </row>
    <row r="64" spans="2:7" ht="15.6" x14ac:dyDescent="0.3">
      <c r="B64" s="70"/>
      <c r="C64" s="68"/>
      <c r="D64" s="68"/>
      <c r="E64" s="68"/>
      <c r="F64" s="68"/>
      <c r="G64" s="106"/>
    </row>
    <row r="65" spans="2:7" ht="15.6" x14ac:dyDescent="0.3">
      <c r="B65" s="70"/>
      <c r="C65" s="68"/>
      <c r="D65" s="68"/>
      <c r="E65" s="68"/>
      <c r="F65" s="68"/>
      <c r="G65" s="106"/>
    </row>
    <row r="66" spans="2:7" ht="15.6" x14ac:dyDescent="0.3">
      <c r="B66" s="70"/>
      <c r="C66" s="68"/>
      <c r="D66" s="68"/>
      <c r="E66" s="68"/>
      <c r="F66" s="68"/>
      <c r="G66" s="106"/>
    </row>
    <row r="67" spans="2:7" ht="15.6" x14ac:dyDescent="0.3">
      <c r="B67" s="70"/>
      <c r="C67" s="68"/>
      <c r="D67" s="68"/>
      <c r="E67" s="68"/>
      <c r="F67" s="68"/>
      <c r="G67" s="106"/>
    </row>
    <row r="68" spans="2:7" x14ac:dyDescent="0.3">
      <c r="B68" s="67"/>
      <c r="C68" s="68"/>
      <c r="D68" s="68"/>
      <c r="E68" s="68"/>
      <c r="F68" s="68"/>
    </row>
    <row r="69" spans="2:7" x14ac:dyDescent="0.3">
      <c r="B69" s="70"/>
      <c r="C69" s="68"/>
      <c r="D69" s="68"/>
      <c r="E69" s="68"/>
      <c r="F69" s="68"/>
    </row>
    <row r="70" spans="2:7" x14ac:dyDescent="0.3">
      <c r="B70" s="67"/>
      <c r="C70" s="68"/>
      <c r="D70" s="68"/>
      <c r="E70" s="68"/>
      <c r="F70" s="68"/>
    </row>
  </sheetData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1906-E8E0-470E-858C-CD109F9AFB43}">
  <dimension ref="A1:X61"/>
  <sheetViews>
    <sheetView showGridLines="0" topLeftCell="A5" zoomScaleNormal="100" workbookViewId="0">
      <selection activeCell="B18" sqref="B18"/>
    </sheetView>
  </sheetViews>
  <sheetFormatPr baseColWidth="10" defaultColWidth="11.5546875" defaultRowHeight="15.6" x14ac:dyDescent="0.3"/>
  <cols>
    <col min="1" max="1" width="13.88671875" style="77" bestFit="1" customWidth="1"/>
    <col min="2" max="2" width="11.5546875" style="77"/>
    <col min="3" max="7" width="8.6640625" style="77" customWidth="1"/>
    <col min="8" max="8" width="26.5546875" style="77" customWidth="1"/>
    <col min="9" max="20" width="11.5546875" style="77"/>
    <col min="21" max="21" width="11.5546875" style="2"/>
    <col min="22" max="22" width="13" style="76" customWidth="1"/>
    <col min="23" max="23" width="11.5546875" style="75"/>
    <col min="24" max="16384" width="11.5546875" style="2"/>
  </cols>
  <sheetData>
    <row r="1" spans="1:24" x14ac:dyDescent="0.3">
      <c r="A1" s="91"/>
      <c r="B1" s="91"/>
      <c r="C1" s="91"/>
      <c r="D1" s="91"/>
      <c r="E1" s="91"/>
      <c r="F1" s="91"/>
      <c r="G1" s="91"/>
      <c r="H1" s="91"/>
      <c r="W1" s="92"/>
    </row>
    <row r="2" spans="1:24" ht="23.4" x14ac:dyDescent="0.45">
      <c r="A2" s="91"/>
      <c r="B2" s="3" t="s">
        <v>80</v>
      </c>
      <c r="C2" s="91"/>
      <c r="D2" s="91"/>
      <c r="E2" s="91"/>
      <c r="F2" s="91"/>
      <c r="G2" s="91"/>
      <c r="H2" s="91"/>
      <c r="W2" s="85"/>
    </row>
    <row r="3" spans="1:24" ht="18" x14ac:dyDescent="0.35">
      <c r="A3" s="91"/>
      <c r="B3" s="4" t="s">
        <v>8</v>
      </c>
      <c r="C3" s="91"/>
      <c r="D3" s="91"/>
      <c r="E3" s="27"/>
      <c r="F3" s="91"/>
      <c r="G3" s="91"/>
      <c r="H3" s="91"/>
      <c r="W3" s="85"/>
    </row>
    <row r="4" spans="1:24" x14ac:dyDescent="0.3">
      <c r="A4" s="91"/>
      <c r="B4" s="5" t="s">
        <v>81</v>
      </c>
      <c r="C4" s="91"/>
      <c r="D4" s="91"/>
      <c r="E4" s="91"/>
      <c r="F4" s="91"/>
      <c r="G4" s="91"/>
      <c r="H4" s="91"/>
      <c r="W4" s="85"/>
    </row>
    <row r="5" spans="1:24" x14ac:dyDescent="0.3">
      <c r="A5" s="91"/>
      <c r="B5" s="91"/>
      <c r="C5" s="91"/>
      <c r="D5" s="91"/>
      <c r="E5" s="91"/>
      <c r="F5" s="91"/>
      <c r="G5" s="91"/>
      <c r="H5" s="91"/>
      <c r="W5" s="85"/>
    </row>
    <row r="6" spans="1:24" x14ac:dyDescent="0.3">
      <c r="W6" s="85"/>
    </row>
    <row r="7" spans="1:24" x14ac:dyDescent="0.3">
      <c r="W7" s="85"/>
    </row>
    <row r="8" spans="1:24" x14ac:dyDescent="0.3">
      <c r="W8" s="85"/>
    </row>
    <row r="9" spans="1:24" x14ac:dyDescent="0.3">
      <c r="I9" s="121" t="s">
        <v>22</v>
      </c>
      <c r="J9" s="121"/>
      <c r="W9" s="85"/>
    </row>
    <row r="10" spans="1:24" x14ac:dyDescent="0.3">
      <c r="C10" s="90">
        <v>2020</v>
      </c>
      <c r="D10" s="90">
        <v>2025</v>
      </c>
      <c r="E10" s="90">
        <v>2030</v>
      </c>
      <c r="F10" s="90">
        <v>2040</v>
      </c>
      <c r="G10" s="90">
        <v>2050</v>
      </c>
      <c r="I10" s="122" t="s">
        <v>48</v>
      </c>
      <c r="J10" s="122"/>
      <c r="U10" s="77"/>
      <c r="V10" s="77"/>
      <c r="W10" s="85"/>
      <c r="X10" s="77"/>
    </row>
    <row r="11" spans="1:24" x14ac:dyDescent="0.3">
      <c r="A11" s="77" t="s">
        <v>82</v>
      </c>
      <c r="B11" s="77" t="s">
        <v>29</v>
      </c>
      <c r="C11" s="2">
        <v>32</v>
      </c>
      <c r="D11" s="2">
        <v>36</v>
      </c>
      <c r="E11" s="2">
        <v>43</v>
      </c>
      <c r="F11" s="2">
        <v>44</v>
      </c>
      <c r="G11" s="2">
        <v>41</v>
      </c>
      <c r="I11" s="122"/>
      <c r="J11" s="122"/>
      <c r="U11" s="77"/>
      <c r="V11" s="77"/>
      <c r="W11" s="85"/>
      <c r="X11" s="77"/>
    </row>
    <row r="12" spans="1:24" x14ac:dyDescent="0.3">
      <c r="A12" s="77" t="s">
        <v>82</v>
      </c>
      <c r="B12" s="77" t="s">
        <v>30</v>
      </c>
      <c r="C12" s="2"/>
      <c r="D12" s="2"/>
      <c r="E12" s="2">
        <v>57</v>
      </c>
      <c r="F12" s="2">
        <v>58</v>
      </c>
      <c r="G12" s="2">
        <v>55</v>
      </c>
      <c r="U12" s="77"/>
      <c r="V12" s="77"/>
      <c r="W12" s="85"/>
      <c r="X12" s="77"/>
    </row>
    <row r="13" spans="1:24" x14ac:dyDescent="0.3">
      <c r="A13" s="77" t="s">
        <v>82</v>
      </c>
      <c r="B13" s="77" t="s">
        <v>28</v>
      </c>
      <c r="C13" s="2"/>
      <c r="D13" s="2"/>
      <c r="E13" s="2">
        <v>34</v>
      </c>
      <c r="F13" s="2">
        <v>37</v>
      </c>
      <c r="G13" s="2">
        <v>37</v>
      </c>
      <c r="U13" s="77"/>
      <c r="V13" s="77"/>
      <c r="W13" s="85"/>
      <c r="X13" s="77"/>
    </row>
    <row r="14" spans="1:24" x14ac:dyDescent="0.3">
      <c r="A14" s="77" t="s">
        <v>75</v>
      </c>
      <c r="B14" s="77" t="s">
        <v>29</v>
      </c>
      <c r="C14" s="2">
        <v>34</v>
      </c>
      <c r="D14" s="2">
        <v>39</v>
      </c>
      <c r="E14" s="2">
        <v>43</v>
      </c>
      <c r="F14" s="2">
        <v>45</v>
      </c>
      <c r="G14" s="2">
        <v>40</v>
      </c>
      <c r="U14" s="77"/>
      <c r="V14" s="77"/>
      <c r="W14" s="85" t="s">
        <v>48</v>
      </c>
      <c r="X14" s="77"/>
    </row>
    <row r="15" spans="1:24" x14ac:dyDescent="0.3">
      <c r="A15" s="77" t="s">
        <v>75</v>
      </c>
      <c r="B15" s="77" t="s">
        <v>30</v>
      </c>
      <c r="C15" s="2"/>
      <c r="D15" s="2"/>
      <c r="E15" s="2">
        <v>56</v>
      </c>
      <c r="F15" s="2">
        <v>58</v>
      </c>
      <c r="G15" s="2">
        <v>55</v>
      </c>
      <c r="U15" s="77"/>
      <c r="V15" s="77"/>
      <c r="W15" s="85" t="s">
        <v>50</v>
      </c>
      <c r="X15" s="77"/>
    </row>
    <row r="16" spans="1:24" x14ac:dyDescent="0.3">
      <c r="A16" s="77" t="s">
        <v>75</v>
      </c>
      <c r="B16" s="77" t="s">
        <v>28</v>
      </c>
      <c r="C16" s="2"/>
      <c r="D16" s="2"/>
      <c r="E16" s="2">
        <v>34</v>
      </c>
      <c r="F16" s="2">
        <v>38</v>
      </c>
      <c r="G16" s="2">
        <v>37</v>
      </c>
      <c r="U16" s="77"/>
      <c r="V16" s="77"/>
      <c r="W16" s="85" t="s">
        <v>77</v>
      </c>
      <c r="X16" s="77"/>
    </row>
    <row r="17" spans="1:24" x14ac:dyDescent="0.3">
      <c r="A17" s="77" t="s">
        <v>49</v>
      </c>
      <c r="B17" s="77" t="s">
        <v>29</v>
      </c>
      <c r="C17" s="2">
        <v>28</v>
      </c>
      <c r="D17" s="2">
        <v>30</v>
      </c>
      <c r="E17" s="2">
        <v>40</v>
      </c>
      <c r="F17" s="2">
        <v>43</v>
      </c>
      <c r="G17" s="2">
        <v>41</v>
      </c>
      <c r="N17" s="86"/>
      <c r="O17" s="86"/>
      <c r="P17" s="86"/>
      <c r="Q17" s="86"/>
      <c r="R17" s="86"/>
      <c r="U17" s="77"/>
      <c r="V17" s="77"/>
      <c r="W17" s="85" t="s">
        <v>49</v>
      </c>
      <c r="X17" s="77"/>
    </row>
    <row r="18" spans="1:24" x14ac:dyDescent="0.3">
      <c r="A18" s="77" t="s">
        <v>49</v>
      </c>
      <c r="B18" s="77" t="s">
        <v>30</v>
      </c>
      <c r="C18" s="2"/>
      <c r="D18" s="2"/>
      <c r="E18" s="2">
        <v>53</v>
      </c>
      <c r="F18" s="2">
        <v>54</v>
      </c>
      <c r="G18" s="2">
        <v>56</v>
      </c>
      <c r="N18" s="86"/>
      <c r="O18" s="86"/>
      <c r="P18" s="86"/>
      <c r="Q18" s="86"/>
      <c r="R18" s="86"/>
      <c r="U18" s="77"/>
      <c r="V18" s="77"/>
      <c r="W18" s="85" t="s">
        <v>78</v>
      </c>
      <c r="X18" s="77"/>
    </row>
    <row r="19" spans="1:24" x14ac:dyDescent="0.3">
      <c r="A19" s="77" t="s">
        <v>49</v>
      </c>
      <c r="B19" s="77" t="s">
        <v>28</v>
      </c>
      <c r="C19" s="2"/>
      <c r="D19" s="2"/>
      <c r="E19" s="2">
        <v>34</v>
      </c>
      <c r="F19" s="2">
        <v>37</v>
      </c>
      <c r="G19" s="2">
        <v>37</v>
      </c>
      <c r="I19" s="89"/>
      <c r="K19" s="77" t="s">
        <v>30</v>
      </c>
      <c r="L19" s="126" t="s">
        <v>29</v>
      </c>
      <c r="M19" s="77" t="s">
        <v>28</v>
      </c>
      <c r="N19" s="134"/>
      <c r="O19" s="135"/>
      <c r="P19" s="135"/>
      <c r="Q19" s="135"/>
      <c r="R19" s="130"/>
      <c r="U19" s="77"/>
      <c r="V19" s="77"/>
      <c r="W19" s="85" t="s">
        <v>76</v>
      </c>
      <c r="X19" s="77"/>
    </row>
    <row r="20" spans="1:24" ht="15.75" customHeight="1" x14ac:dyDescent="0.3">
      <c r="A20" s="77" t="s">
        <v>48</v>
      </c>
      <c r="B20" s="77" t="s">
        <v>29</v>
      </c>
      <c r="C20" s="2">
        <v>32</v>
      </c>
      <c r="D20" s="2">
        <v>35</v>
      </c>
      <c r="E20" s="2">
        <v>43</v>
      </c>
      <c r="F20" s="2">
        <v>45</v>
      </c>
      <c r="G20" s="2">
        <v>41</v>
      </c>
      <c r="I20" s="123" t="s">
        <v>8</v>
      </c>
      <c r="J20" s="77">
        <v>2020</v>
      </c>
      <c r="K20" s="127"/>
      <c r="L20" s="127">
        <f ca="1">IFERROR(OFFSET($B$11, MATCH($I$10,$A$11:$A$129,0)-1+IF(L$19="High",1, IF(L$19="Low",2,0)), MATCH($J20,$C$10:$G$10,0)),"")</f>
        <v>32</v>
      </c>
      <c r="M20" s="136"/>
      <c r="N20" s="83">
        <f>M20</f>
        <v>0</v>
      </c>
      <c r="O20" s="83">
        <f ca="1">L20-M20</f>
        <v>32</v>
      </c>
      <c r="P20" s="83">
        <v>0.1</v>
      </c>
      <c r="Q20" s="83">
        <f ca="1">K20-L20-P20</f>
        <v>-32.1</v>
      </c>
      <c r="R20" s="137"/>
      <c r="S20" s="79"/>
      <c r="U20" s="77"/>
      <c r="V20" s="77"/>
      <c r="W20" s="85" t="s">
        <v>79</v>
      </c>
      <c r="X20" s="77"/>
    </row>
    <row r="21" spans="1:24" ht="15.75" customHeight="1" x14ac:dyDescent="0.3">
      <c r="A21" s="77" t="s">
        <v>48</v>
      </c>
      <c r="B21" s="77" t="s">
        <v>30</v>
      </c>
      <c r="C21" s="2"/>
      <c r="D21" s="2"/>
      <c r="E21" s="2">
        <v>57</v>
      </c>
      <c r="F21" s="2">
        <v>59</v>
      </c>
      <c r="G21" s="2">
        <v>56</v>
      </c>
      <c r="I21" s="123"/>
      <c r="J21" s="77">
        <v>2025</v>
      </c>
      <c r="K21" s="127"/>
      <c r="L21" s="127">
        <f ca="1">IFERROR(OFFSET($B$11, MATCH($I$10,$A$11:$A$129,0)-1+IF(L$19="High",1, IF(L$19="Low",2,0)), MATCH($J21,$C$10:$G$10,0)),"")</f>
        <v>35</v>
      </c>
      <c r="M21" s="136"/>
      <c r="N21" s="83">
        <f>M21</f>
        <v>0</v>
      </c>
      <c r="O21" s="83">
        <f ca="1">L21-M21</f>
        <v>35</v>
      </c>
      <c r="P21" s="83">
        <v>0.1</v>
      </c>
      <c r="Q21" s="83">
        <f ca="1">K21-L21-P21</f>
        <v>-35.1</v>
      </c>
      <c r="R21" s="137"/>
      <c r="S21" s="79"/>
      <c r="U21" s="77"/>
      <c r="V21" s="77"/>
      <c r="W21" s="85" t="s">
        <v>75</v>
      </c>
      <c r="X21" s="77"/>
    </row>
    <row r="22" spans="1:24" x14ac:dyDescent="0.3">
      <c r="A22" s="77" t="s">
        <v>48</v>
      </c>
      <c r="B22" s="77" t="s">
        <v>28</v>
      </c>
      <c r="C22" s="2"/>
      <c r="D22" s="2"/>
      <c r="E22" s="2">
        <v>34</v>
      </c>
      <c r="F22" s="2">
        <v>37</v>
      </c>
      <c r="G22" s="2">
        <v>37</v>
      </c>
      <c r="I22" s="123"/>
      <c r="J22" s="77">
        <v>2030</v>
      </c>
      <c r="K22" s="127">
        <f t="shared" ref="K22:M24" ca="1" si="0">IFERROR(OFFSET($B$11, MATCH($I$10,$A$11:$A$129,0)-1+IF(K$19="High",1, IF(K$19="Low",2,0)), MATCH($J22,$C$10:$G$10,0)),"")</f>
        <v>57</v>
      </c>
      <c r="L22" s="127">
        <f t="shared" ca="1" si="0"/>
        <v>43</v>
      </c>
      <c r="M22" s="127">
        <f t="shared" ca="1" si="0"/>
        <v>34</v>
      </c>
      <c r="N22" s="83">
        <f ca="1">M22</f>
        <v>34</v>
      </c>
      <c r="O22" s="83">
        <f ca="1">L22-M22</f>
        <v>9</v>
      </c>
      <c r="P22" s="83">
        <v>0.1</v>
      </c>
      <c r="Q22" s="83">
        <f ca="1">K22-L22-P22</f>
        <v>13.9</v>
      </c>
      <c r="R22" s="137"/>
      <c r="S22" s="79"/>
      <c r="U22" s="77"/>
      <c r="V22" s="77"/>
      <c r="W22" s="85" t="s">
        <v>82</v>
      </c>
      <c r="X22" s="77"/>
    </row>
    <row r="23" spans="1:24" x14ac:dyDescent="0.3">
      <c r="A23" s="77" t="s">
        <v>50</v>
      </c>
      <c r="B23" s="77" t="s">
        <v>29</v>
      </c>
      <c r="C23" s="2">
        <v>37</v>
      </c>
      <c r="D23" s="2">
        <v>43</v>
      </c>
      <c r="E23" s="2">
        <v>42</v>
      </c>
      <c r="F23" s="2">
        <v>44</v>
      </c>
      <c r="G23" s="2">
        <v>39</v>
      </c>
      <c r="I23" s="123"/>
      <c r="J23" s="77">
        <v>2040</v>
      </c>
      <c r="K23" s="127">
        <f t="shared" ca="1" si="0"/>
        <v>59</v>
      </c>
      <c r="L23" s="127">
        <f t="shared" ca="1" si="0"/>
        <v>45</v>
      </c>
      <c r="M23" s="127">
        <f t="shared" ca="1" si="0"/>
        <v>37</v>
      </c>
      <c r="N23" s="83">
        <f ca="1">M23</f>
        <v>37</v>
      </c>
      <c r="O23" s="83">
        <f ca="1">L23-M23</f>
        <v>8</v>
      </c>
      <c r="P23" s="83">
        <v>0.1</v>
      </c>
      <c r="Q23" s="83">
        <f ca="1">K23-L23-P23</f>
        <v>13.9</v>
      </c>
      <c r="R23" s="137"/>
      <c r="S23" s="79"/>
      <c r="U23" s="77"/>
      <c r="V23" s="77"/>
      <c r="W23" s="80"/>
      <c r="X23" s="77"/>
    </row>
    <row r="24" spans="1:24" x14ac:dyDescent="0.3">
      <c r="A24" s="77" t="s">
        <v>50</v>
      </c>
      <c r="B24" s="77" t="s">
        <v>30</v>
      </c>
      <c r="C24" s="2"/>
      <c r="D24" s="2"/>
      <c r="E24" s="2">
        <v>62</v>
      </c>
      <c r="F24" s="2">
        <v>57</v>
      </c>
      <c r="G24" s="2">
        <v>52</v>
      </c>
      <c r="I24" s="123"/>
      <c r="J24" s="77">
        <v>2050</v>
      </c>
      <c r="K24" s="127">
        <f t="shared" ca="1" si="0"/>
        <v>56</v>
      </c>
      <c r="L24" s="127">
        <f t="shared" ca="1" si="0"/>
        <v>41</v>
      </c>
      <c r="M24" s="127">
        <f t="shared" ca="1" si="0"/>
        <v>37</v>
      </c>
      <c r="N24" s="83">
        <f ca="1">M24</f>
        <v>37</v>
      </c>
      <c r="O24" s="83">
        <f ca="1">L24-M24</f>
        <v>4</v>
      </c>
      <c r="P24" s="83">
        <v>0.1</v>
      </c>
      <c r="Q24" s="83">
        <f ca="1">K24-L24-P24</f>
        <v>14.9</v>
      </c>
      <c r="R24" s="137"/>
      <c r="S24" s="79"/>
      <c r="U24" s="77"/>
      <c r="V24" s="77"/>
      <c r="W24" s="80"/>
      <c r="X24" s="77"/>
    </row>
    <row r="25" spans="1:24" x14ac:dyDescent="0.3">
      <c r="A25" s="77" t="s">
        <v>50</v>
      </c>
      <c r="B25" s="77" t="s">
        <v>28</v>
      </c>
      <c r="C25" s="2"/>
      <c r="D25" s="2"/>
      <c r="E25" s="2">
        <v>36</v>
      </c>
      <c r="F25" s="2">
        <v>38</v>
      </c>
      <c r="G25" s="2">
        <v>35</v>
      </c>
      <c r="M25" s="131"/>
      <c r="N25" s="137"/>
      <c r="O25" s="137"/>
      <c r="P25" s="137"/>
      <c r="Q25" s="137"/>
      <c r="R25" s="137"/>
      <c r="S25" s="79"/>
      <c r="U25" s="77"/>
      <c r="V25" s="77"/>
      <c r="W25" s="125"/>
      <c r="X25" s="77"/>
    </row>
    <row r="26" spans="1:24" x14ac:dyDescent="0.3">
      <c r="A26" s="77" t="s">
        <v>76</v>
      </c>
      <c r="B26" s="77" t="s">
        <v>29</v>
      </c>
      <c r="C26" s="2">
        <v>32</v>
      </c>
      <c r="D26" s="2">
        <v>38</v>
      </c>
      <c r="E26" s="2">
        <v>49</v>
      </c>
      <c r="F26" s="2">
        <v>45</v>
      </c>
      <c r="G26" s="2">
        <v>52</v>
      </c>
      <c r="N26" s="137"/>
      <c r="O26" s="137"/>
      <c r="P26" s="137"/>
      <c r="Q26" s="137"/>
      <c r="R26" s="137"/>
      <c r="S26" s="79"/>
      <c r="U26" s="77"/>
      <c r="V26" s="77"/>
      <c r="W26" s="125"/>
      <c r="X26" s="77"/>
    </row>
    <row r="27" spans="1:24" x14ac:dyDescent="0.3">
      <c r="A27" s="77" t="s">
        <v>76</v>
      </c>
      <c r="B27" s="77" t="s">
        <v>30</v>
      </c>
      <c r="C27" s="2"/>
      <c r="D27" s="2"/>
      <c r="E27" s="2">
        <v>65</v>
      </c>
      <c r="F27" s="2">
        <v>64</v>
      </c>
      <c r="G27" s="2">
        <v>70</v>
      </c>
      <c r="N27" s="79"/>
      <c r="O27" s="79"/>
      <c r="P27" s="79"/>
      <c r="Q27" s="79"/>
      <c r="R27" s="79"/>
      <c r="S27" s="79"/>
      <c r="U27" s="77"/>
      <c r="V27" s="77"/>
      <c r="W27" s="125"/>
      <c r="X27" s="77"/>
    </row>
    <row r="28" spans="1:24" x14ac:dyDescent="0.3">
      <c r="A28" s="77" t="s">
        <v>76</v>
      </c>
      <c r="B28" s="77" t="s">
        <v>28</v>
      </c>
      <c r="C28" s="2"/>
      <c r="D28" s="2"/>
      <c r="E28" s="2">
        <v>39</v>
      </c>
      <c r="F28" s="2">
        <v>35</v>
      </c>
      <c r="G28" s="2">
        <v>47</v>
      </c>
      <c r="N28" s="79"/>
      <c r="O28" s="79"/>
      <c r="P28" s="79"/>
      <c r="Q28" s="79"/>
      <c r="R28" s="79"/>
      <c r="S28" s="79"/>
      <c r="U28" s="77"/>
      <c r="V28" s="77"/>
      <c r="W28" s="125"/>
      <c r="X28" s="77"/>
    </row>
    <row r="29" spans="1:24" x14ac:dyDescent="0.3">
      <c r="A29" s="77" t="s">
        <v>77</v>
      </c>
      <c r="B29" s="77" t="s">
        <v>29</v>
      </c>
      <c r="C29" s="2">
        <v>31</v>
      </c>
      <c r="D29" s="2">
        <v>33</v>
      </c>
      <c r="E29" s="2">
        <v>43</v>
      </c>
      <c r="F29" s="2">
        <v>45</v>
      </c>
      <c r="G29" s="2">
        <v>39</v>
      </c>
      <c r="N29" s="79"/>
      <c r="O29" s="79"/>
      <c r="P29" s="79"/>
      <c r="Q29" s="79"/>
      <c r="R29" s="79"/>
      <c r="S29" s="79"/>
      <c r="U29" s="77"/>
      <c r="V29" s="77"/>
      <c r="W29" s="125"/>
      <c r="X29" s="77"/>
    </row>
    <row r="30" spans="1:24" x14ac:dyDescent="0.3">
      <c r="A30" s="77" t="s">
        <v>77</v>
      </c>
      <c r="B30" s="77" t="s">
        <v>30</v>
      </c>
      <c r="C30" s="2"/>
      <c r="D30" s="2"/>
      <c r="E30" s="2">
        <v>57</v>
      </c>
      <c r="F30" s="2">
        <v>59</v>
      </c>
      <c r="G30" s="2">
        <v>53</v>
      </c>
      <c r="R30" s="79"/>
      <c r="S30" s="79"/>
      <c r="U30" s="77"/>
      <c r="V30" s="77"/>
      <c r="W30" s="125"/>
      <c r="X30" s="77"/>
    </row>
    <row r="31" spans="1:24" x14ac:dyDescent="0.3">
      <c r="A31" s="77" t="s">
        <v>77</v>
      </c>
      <c r="B31" s="77" t="s">
        <v>28</v>
      </c>
      <c r="C31" s="2"/>
      <c r="D31" s="2"/>
      <c r="E31" s="2">
        <v>34</v>
      </c>
      <c r="F31" s="2">
        <v>37</v>
      </c>
      <c r="G31" s="2">
        <v>36</v>
      </c>
      <c r="R31" s="79"/>
      <c r="S31" s="79"/>
      <c r="U31" s="77"/>
      <c r="V31" s="77"/>
      <c r="W31" s="125"/>
      <c r="X31" s="77"/>
    </row>
    <row r="32" spans="1:24" x14ac:dyDescent="0.3">
      <c r="A32" s="77" t="s">
        <v>78</v>
      </c>
      <c r="B32" s="77" t="s">
        <v>29</v>
      </c>
      <c r="C32" s="2">
        <v>39</v>
      </c>
      <c r="D32" s="2">
        <v>43</v>
      </c>
      <c r="E32" s="2">
        <v>52</v>
      </c>
      <c r="F32" s="2">
        <v>49</v>
      </c>
      <c r="G32" s="2">
        <v>41</v>
      </c>
      <c r="R32" s="79"/>
      <c r="S32" s="79"/>
      <c r="U32" s="77"/>
      <c r="V32" s="77"/>
      <c r="W32" s="125"/>
      <c r="X32" s="77"/>
    </row>
    <row r="33" spans="1:24" x14ac:dyDescent="0.3">
      <c r="A33" s="77" t="s">
        <v>78</v>
      </c>
      <c r="B33" s="77" t="s">
        <v>30</v>
      </c>
      <c r="C33" s="2"/>
      <c r="D33" s="2"/>
      <c r="E33" s="2">
        <v>67</v>
      </c>
      <c r="F33" s="2">
        <v>63</v>
      </c>
      <c r="G33" s="2">
        <v>57</v>
      </c>
      <c r="R33" s="79"/>
      <c r="S33" s="79"/>
      <c r="U33" s="77"/>
      <c r="V33" s="77"/>
      <c r="W33" s="80"/>
      <c r="X33" s="77"/>
    </row>
    <row r="34" spans="1:24" x14ac:dyDescent="0.3">
      <c r="A34" s="77" t="s">
        <v>78</v>
      </c>
      <c r="B34" s="77" t="s">
        <v>28</v>
      </c>
      <c r="C34" s="2"/>
      <c r="D34" s="2"/>
      <c r="E34" s="2">
        <v>40</v>
      </c>
      <c r="F34" s="2">
        <v>40</v>
      </c>
      <c r="G34" s="2">
        <v>37</v>
      </c>
      <c r="R34" s="79"/>
      <c r="S34" s="79"/>
      <c r="U34" s="77"/>
      <c r="V34" s="77"/>
      <c r="W34" s="80"/>
      <c r="X34" s="77"/>
    </row>
    <row r="35" spans="1:24" x14ac:dyDescent="0.3">
      <c r="A35" s="77" t="s">
        <v>79</v>
      </c>
      <c r="B35" s="77" t="s">
        <v>29</v>
      </c>
      <c r="C35" s="2">
        <v>32</v>
      </c>
      <c r="D35" s="2">
        <v>36</v>
      </c>
      <c r="E35" s="2">
        <v>42</v>
      </c>
      <c r="F35" s="2">
        <v>43</v>
      </c>
      <c r="G35" s="2">
        <v>42</v>
      </c>
      <c r="R35" s="79"/>
      <c r="S35" s="79"/>
      <c r="U35" s="77"/>
      <c r="V35" s="77"/>
      <c r="W35" s="80"/>
      <c r="X35" s="77"/>
    </row>
    <row r="36" spans="1:24" x14ac:dyDescent="0.3">
      <c r="A36" s="77" t="s">
        <v>79</v>
      </c>
      <c r="B36" s="77" t="s">
        <v>30</v>
      </c>
      <c r="C36" s="2"/>
      <c r="D36" s="2"/>
      <c r="E36" s="2">
        <v>56</v>
      </c>
      <c r="F36" s="2">
        <v>56</v>
      </c>
      <c r="G36" s="2">
        <v>58</v>
      </c>
      <c r="R36" s="79"/>
      <c r="S36" s="79"/>
      <c r="U36" s="77"/>
      <c r="V36" s="77"/>
      <c r="W36" s="80"/>
      <c r="X36" s="77"/>
    </row>
    <row r="37" spans="1:24" x14ac:dyDescent="0.3">
      <c r="A37" s="77" t="s">
        <v>79</v>
      </c>
      <c r="B37" s="77" t="s">
        <v>28</v>
      </c>
      <c r="C37" s="2"/>
      <c r="D37" s="2"/>
      <c r="E37" s="2">
        <v>35</v>
      </c>
      <c r="F37" s="2">
        <v>35</v>
      </c>
      <c r="G37" s="2">
        <v>38</v>
      </c>
      <c r="I37" s="2"/>
      <c r="R37" s="79"/>
      <c r="S37" s="79"/>
      <c r="U37" s="77"/>
      <c r="V37" s="77"/>
      <c r="W37" s="78"/>
      <c r="X37" s="77"/>
    </row>
    <row r="38" spans="1:24" ht="14.4" x14ac:dyDescent="0.3">
      <c r="C38" s="2"/>
      <c r="D38" s="2"/>
      <c r="E38" s="2"/>
      <c r="F38" s="2"/>
      <c r="G38" s="2"/>
      <c r="I38" s="2"/>
      <c r="U38" s="77"/>
      <c r="V38" s="77"/>
      <c r="W38" s="78"/>
      <c r="X38" s="77"/>
    </row>
    <row r="39" spans="1:24" ht="14.4" x14ac:dyDescent="0.3">
      <c r="C39" s="2"/>
      <c r="D39" s="2"/>
      <c r="E39" s="2"/>
      <c r="F39" s="2"/>
      <c r="G39" s="2"/>
      <c r="I39" s="2"/>
      <c r="U39" s="77"/>
      <c r="V39" s="77"/>
      <c r="W39" s="78"/>
      <c r="X39" s="77"/>
    </row>
    <row r="40" spans="1:24" ht="14.4" x14ac:dyDescent="0.3">
      <c r="C40" s="2"/>
      <c r="D40" s="2"/>
      <c r="E40" s="2"/>
      <c r="F40" s="2"/>
      <c r="G40" s="2"/>
      <c r="I40" s="2"/>
      <c r="U40" s="77"/>
      <c r="V40" s="77"/>
      <c r="W40" s="78"/>
      <c r="X40" s="77"/>
    </row>
    <row r="41" spans="1:24" ht="14.4" x14ac:dyDescent="0.3">
      <c r="C41" s="2"/>
      <c r="D41" s="2"/>
      <c r="E41" s="2"/>
      <c r="F41" s="2"/>
      <c r="G41" s="2"/>
      <c r="I41" s="2"/>
      <c r="U41" s="77"/>
      <c r="V41" s="77"/>
      <c r="W41" s="78"/>
      <c r="X41" s="77"/>
    </row>
    <row r="42" spans="1:24" ht="14.4" x14ac:dyDescent="0.3">
      <c r="C42" s="2"/>
      <c r="D42" s="2"/>
      <c r="E42" s="2"/>
      <c r="F42" s="2"/>
      <c r="G42" s="2"/>
      <c r="I42" s="2"/>
      <c r="U42" s="77"/>
      <c r="V42" s="77"/>
      <c r="W42" s="78"/>
      <c r="X42" s="77"/>
    </row>
    <row r="43" spans="1:24" ht="14.4" x14ac:dyDescent="0.3">
      <c r="C43" s="2"/>
      <c r="D43" s="2"/>
      <c r="E43" s="2"/>
      <c r="F43" s="2"/>
      <c r="G43" s="2"/>
      <c r="I43" s="2"/>
      <c r="U43" s="77"/>
      <c r="V43" s="77"/>
      <c r="W43" s="78"/>
      <c r="X43" s="77"/>
    </row>
    <row r="44" spans="1:24" ht="14.4" x14ac:dyDescent="0.3">
      <c r="C44" s="2"/>
      <c r="D44" s="2"/>
      <c r="E44" s="2"/>
      <c r="F44" s="2"/>
      <c r="G44" s="2"/>
      <c r="I44" s="2"/>
      <c r="U44" s="77"/>
      <c r="V44" s="77"/>
      <c r="W44" s="78"/>
      <c r="X44" s="77"/>
    </row>
    <row r="45" spans="1:24" ht="14.4" x14ac:dyDescent="0.3">
      <c r="C45" s="2"/>
      <c r="D45" s="2"/>
      <c r="E45" s="2"/>
      <c r="F45" s="2"/>
      <c r="G45" s="2"/>
      <c r="I45" s="2"/>
      <c r="U45" s="77"/>
      <c r="V45" s="77"/>
      <c r="W45" s="78"/>
      <c r="X45" s="77"/>
    </row>
    <row r="46" spans="1:24" ht="14.4" x14ac:dyDescent="0.3">
      <c r="C46" s="2"/>
      <c r="D46" s="2"/>
      <c r="E46" s="2"/>
      <c r="F46" s="2"/>
      <c r="G46" s="2"/>
      <c r="U46" s="77"/>
      <c r="V46" s="77"/>
      <c r="W46" s="78"/>
      <c r="X46" s="77"/>
    </row>
    <row r="47" spans="1:24" ht="14.4" x14ac:dyDescent="0.3">
      <c r="C47" s="2"/>
      <c r="D47" s="2"/>
      <c r="E47" s="2"/>
      <c r="F47" s="2"/>
      <c r="G47" s="2"/>
      <c r="U47" s="77"/>
      <c r="V47" s="77"/>
      <c r="W47" s="78"/>
      <c r="X47" s="77"/>
    </row>
    <row r="48" spans="1:24" ht="14.4" x14ac:dyDescent="0.3">
      <c r="C48" s="2"/>
      <c r="D48" s="2"/>
      <c r="E48" s="2"/>
      <c r="F48" s="2"/>
      <c r="G48" s="2"/>
      <c r="U48" s="77"/>
      <c r="V48" s="77"/>
      <c r="W48" s="78"/>
      <c r="X48" s="77"/>
    </row>
    <row r="49" spans="3:24" ht="14.4" x14ac:dyDescent="0.3">
      <c r="C49" s="2"/>
      <c r="D49" s="2"/>
      <c r="E49" s="2"/>
      <c r="F49" s="2"/>
      <c r="G49" s="2"/>
      <c r="U49" s="77"/>
      <c r="V49" s="77"/>
      <c r="W49" s="78"/>
      <c r="X49" s="77"/>
    </row>
    <row r="50" spans="3:24" ht="14.4" x14ac:dyDescent="0.3">
      <c r="C50" s="2"/>
      <c r="D50" s="2"/>
      <c r="E50" s="2"/>
      <c r="F50" s="2"/>
      <c r="G50" s="2"/>
      <c r="U50" s="77"/>
      <c r="V50" s="77"/>
      <c r="W50" s="78"/>
      <c r="X50" s="77"/>
    </row>
    <row r="51" spans="3:24" ht="14.4" x14ac:dyDescent="0.3">
      <c r="C51" s="2"/>
      <c r="D51" s="2"/>
      <c r="E51" s="2"/>
      <c r="F51" s="2"/>
      <c r="G51" s="2"/>
      <c r="U51" s="77"/>
      <c r="V51" s="77"/>
      <c r="W51" s="78"/>
      <c r="X51" s="77"/>
    </row>
    <row r="52" spans="3:24" ht="14.4" x14ac:dyDescent="0.3">
      <c r="C52" s="2"/>
      <c r="D52" s="2"/>
      <c r="E52" s="2"/>
      <c r="F52" s="2"/>
      <c r="G52" s="2"/>
      <c r="U52" s="77"/>
      <c r="V52" s="77"/>
      <c r="W52" s="78"/>
      <c r="X52" s="77"/>
    </row>
    <row r="53" spans="3:24" ht="14.4" x14ac:dyDescent="0.3">
      <c r="C53" s="2"/>
      <c r="D53" s="2"/>
      <c r="E53" s="2"/>
      <c r="F53" s="2"/>
      <c r="G53" s="2"/>
      <c r="U53" s="77"/>
      <c r="V53" s="77"/>
      <c r="W53" s="78"/>
      <c r="X53" s="77"/>
    </row>
    <row r="54" spans="3:24" ht="14.4" x14ac:dyDescent="0.3">
      <c r="C54" s="2"/>
      <c r="D54" s="2"/>
      <c r="E54" s="2"/>
      <c r="F54" s="2"/>
      <c r="G54" s="2"/>
      <c r="U54" s="77"/>
      <c r="V54" s="77"/>
      <c r="W54" s="78"/>
      <c r="X54" s="77"/>
    </row>
    <row r="55" spans="3:24" ht="14.4" x14ac:dyDescent="0.3">
      <c r="C55" s="2"/>
      <c r="D55" s="2"/>
      <c r="E55" s="2"/>
      <c r="F55" s="2"/>
      <c r="G55" s="2"/>
      <c r="U55" s="77"/>
      <c r="V55" s="77"/>
      <c r="W55" s="78"/>
      <c r="X55" s="77"/>
    </row>
    <row r="56" spans="3:24" ht="14.4" x14ac:dyDescent="0.3">
      <c r="C56" s="2"/>
      <c r="D56" s="2"/>
      <c r="E56" s="2"/>
      <c r="F56" s="2"/>
      <c r="G56" s="2"/>
      <c r="U56" s="77"/>
      <c r="V56" s="77"/>
      <c r="W56" s="78"/>
      <c r="X56" s="77"/>
    </row>
    <row r="57" spans="3:24" ht="14.4" x14ac:dyDescent="0.3">
      <c r="C57" s="2"/>
      <c r="D57" s="2"/>
      <c r="E57" s="2"/>
      <c r="F57" s="2"/>
      <c r="G57" s="2"/>
      <c r="U57" s="77"/>
      <c r="V57" s="77"/>
      <c r="W57" s="78"/>
      <c r="X57" s="77"/>
    </row>
    <row r="58" spans="3:24" ht="14.4" x14ac:dyDescent="0.3">
      <c r="C58" s="2"/>
      <c r="D58" s="2"/>
      <c r="E58" s="2"/>
      <c r="F58" s="2"/>
      <c r="G58" s="2"/>
      <c r="U58" s="77"/>
      <c r="V58" s="77"/>
      <c r="W58" s="78"/>
      <c r="X58" s="77"/>
    </row>
    <row r="59" spans="3:24" ht="14.4" x14ac:dyDescent="0.3">
      <c r="C59" s="2"/>
      <c r="D59" s="2"/>
      <c r="E59" s="2"/>
      <c r="F59" s="2"/>
      <c r="G59" s="2"/>
      <c r="U59" s="77"/>
      <c r="V59" s="77"/>
      <c r="W59" s="78"/>
      <c r="X59" s="77"/>
    </row>
    <row r="60" spans="3:24" ht="14.4" x14ac:dyDescent="0.3">
      <c r="C60" s="2"/>
      <c r="D60" s="2"/>
      <c r="E60" s="2"/>
      <c r="F60" s="2"/>
      <c r="G60" s="2"/>
      <c r="U60" s="77"/>
      <c r="V60" s="77"/>
      <c r="W60" s="78"/>
      <c r="X60" s="77"/>
    </row>
    <row r="61" spans="3:24" ht="14.4" x14ac:dyDescent="0.3">
      <c r="C61" s="2"/>
      <c r="D61" s="2"/>
      <c r="E61" s="2"/>
      <c r="F61" s="2"/>
      <c r="G61" s="2"/>
      <c r="U61" s="77"/>
      <c r="V61" s="77"/>
      <c r="W61" s="78"/>
    </row>
  </sheetData>
  <mergeCells count="3">
    <mergeCell ref="I9:J9"/>
    <mergeCell ref="I10:J11"/>
    <mergeCell ref="I20:I24"/>
  </mergeCells>
  <dataValidations count="1">
    <dataValidation type="list" allowBlank="1" showInputMessage="1" showErrorMessage="1" sqref="I10:J11" xr:uid="{A3AD52CA-C7B6-4EFD-B0E7-6B9D1C436D5B}">
      <formula1>$W$14:$W$22</formula1>
    </dataValidation>
  </dataValidation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9F43-48AE-4E50-A71D-9022815928B1}">
  <dimension ref="A1:X61"/>
  <sheetViews>
    <sheetView showGridLines="0" showZeros="0" zoomScaleNormal="100" workbookViewId="0">
      <selection activeCell="J18" sqref="J18"/>
    </sheetView>
  </sheetViews>
  <sheetFormatPr baseColWidth="10" defaultColWidth="11.5546875" defaultRowHeight="15.6" x14ac:dyDescent="0.3"/>
  <cols>
    <col min="1" max="1" width="19.33203125" style="77" customWidth="1"/>
    <col min="2" max="2" width="11.5546875" style="77"/>
    <col min="3" max="7" width="8.6640625" style="77" customWidth="1"/>
    <col min="8" max="8" width="26.5546875" style="77" customWidth="1"/>
    <col min="9" max="9" width="11.5546875" style="77"/>
    <col min="10" max="10" width="18.5546875" style="77" customWidth="1"/>
    <col min="11" max="20" width="11.5546875" style="77"/>
    <col min="21" max="21" width="11.5546875" style="2"/>
    <col min="22" max="22" width="13" style="76" customWidth="1"/>
    <col min="23" max="23" width="11.5546875" style="132"/>
    <col min="24" max="16384" width="11.5546875" style="2"/>
  </cols>
  <sheetData>
    <row r="1" spans="1:24" x14ac:dyDescent="0.3">
      <c r="A1" s="91"/>
      <c r="B1" s="91"/>
      <c r="C1" s="91"/>
      <c r="D1" s="91"/>
      <c r="E1" s="91"/>
      <c r="F1" s="91"/>
      <c r="G1" s="91"/>
      <c r="H1" s="91"/>
      <c r="W1" s="128"/>
    </row>
    <row r="2" spans="1:24" ht="23.4" x14ac:dyDescent="0.45">
      <c r="A2" s="91"/>
      <c r="B2" s="3" t="s">
        <v>20</v>
      </c>
      <c r="C2" s="91"/>
      <c r="D2" s="91"/>
      <c r="E2" s="91"/>
      <c r="F2" s="91"/>
      <c r="G2" s="91"/>
      <c r="H2" s="91"/>
      <c r="W2" s="129"/>
    </row>
    <row r="3" spans="1:24" ht="18" x14ac:dyDescent="0.35">
      <c r="A3" s="91"/>
      <c r="B3" s="4" t="s">
        <v>8</v>
      </c>
      <c r="C3" s="91"/>
      <c r="D3" s="91"/>
      <c r="E3" s="27"/>
      <c r="F3" s="91"/>
      <c r="G3" s="91"/>
      <c r="H3" s="91"/>
      <c r="W3" s="129"/>
    </row>
    <row r="4" spans="1:24" x14ac:dyDescent="0.3">
      <c r="A4" s="91"/>
      <c r="B4" s="5" t="s">
        <v>21</v>
      </c>
      <c r="C4" s="91"/>
      <c r="D4" s="91"/>
      <c r="E4" s="91"/>
      <c r="F4" s="91"/>
      <c r="G4" s="91"/>
      <c r="H4" s="91"/>
      <c r="W4" s="129"/>
    </row>
    <row r="5" spans="1:24" x14ac:dyDescent="0.3">
      <c r="A5" s="91"/>
      <c r="B5" s="91"/>
      <c r="C5" s="91"/>
      <c r="D5" s="91"/>
      <c r="E5" s="91"/>
      <c r="F5" s="91"/>
      <c r="G5" s="91"/>
      <c r="H5" s="91"/>
      <c r="W5" s="129"/>
    </row>
    <row r="6" spans="1:24" x14ac:dyDescent="0.3">
      <c r="W6" s="77" t="s">
        <v>83</v>
      </c>
    </row>
    <row r="7" spans="1:24" x14ac:dyDescent="0.3">
      <c r="W7" s="77" t="s">
        <v>84</v>
      </c>
    </row>
    <row r="8" spans="1:24" x14ac:dyDescent="0.3">
      <c r="W8" s="77" t="s">
        <v>85</v>
      </c>
    </row>
    <row r="9" spans="1:24" x14ac:dyDescent="0.3">
      <c r="I9" s="121" t="s">
        <v>22</v>
      </c>
      <c r="J9" s="121"/>
      <c r="W9" s="77" t="s">
        <v>86</v>
      </c>
    </row>
    <row r="10" spans="1:24" x14ac:dyDescent="0.3">
      <c r="C10" s="90">
        <v>2020</v>
      </c>
      <c r="D10" s="90">
        <v>2025</v>
      </c>
      <c r="E10" s="90">
        <v>2030</v>
      </c>
      <c r="F10" s="90">
        <v>2040</v>
      </c>
      <c r="G10" s="90"/>
      <c r="I10" s="133" t="s">
        <v>83</v>
      </c>
      <c r="J10" s="133"/>
      <c r="U10" s="77"/>
      <c r="V10" s="77"/>
      <c r="W10" s="77" t="s">
        <v>87</v>
      </c>
      <c r="X10" s="77"/>
    </row>
    <row r="11" spans="1:24" ht="14.4" x14ac:dyDescent="0.3">
      <c r="A11" s="77" t="s">
        <v>83</v>
      </c>
      <c r="B11" s="77" t="s">
        <v>1</v>
      </c>
      <c r="C11" s="94">
        <v>29</v>
      </c>
      <c r="D11" s="94">
        <v>33</v>
      </c>
      <c r="E11" s="94">
        <v>36</v>
      </c>
      <c r="F11" s="94">
        <v>40</v>
      </c>
      <c r="G11" s="96"/>
      <c r="I11" s="133"/>
      <c r="J11" s="133"/>
      <c r="U11" s="77"/>
      <c r="V11" s="77"/>
      <c r="W11" s="77" t="s">
        <v>88</v>
      </c>
      <c r="X11" s="77"/>
    </row>
    <row r="12" spans="1:24" ht="14.4" x14ac:dyDescent="0.3">
      <c r="A12" s="77" t="s">
        <v>84</v>
      </c>
      <c r="B12" s="77" t="s">
        <v>1</v>
      </c>
      <c r="C12" s="96">
        <v>28</v>
      </c>
      <c r="D12" s="96">
        <v>34</v>
      </c>
      <c r="E12" s="96">
        <v>36</v>
      </c>
      <c r="F12" s="96">
        <v>39</v>
      </c>
      <c r="G12" s="96"/>
      <c r="U12" s="77"/>
      <c r="V12" s="77"/>
      <c r="W12" s="77" t="s">
        <v>89</v>
      </c>
      <c r="X12" s="77"/>
    </row>
    <row r="13" spans="1:24" ht="14.4" x14ac:dyDescent="0.3">
      <c r="A13" s="77" t="s">
        <v>85</v>
      </c>
      <c r="B13" s="77" t="s">
        <v>1</v>
      </c>
      <c r="C13" s="94">
        <v>28</v>
      </c>
      <c r="D13" s="94">
        <v>28</v>
      </c>
      <c r="E13" s="94">
        <v>33</v>
      </c>
      <c r="F13" s="94">
        <v>39</v>
      </c>
      <c r="G13" s="96"/>
      <c r="U13" s="77"/>
      <c r="V13" s="77"/>
      <c r="W13" s="77" t="s">
        <v>65</v>
      </c>
      <c r="X13" s="77"/>
    </row>
    <row r="14" spans="1:24" x14ac:dyDescent="0.3">
      <c r="A14" s="77" t="s">
        <v>86</v>
      </c>
      <c r="B14" s="77" t="s">
        <v>1</v>
      </c>
      <c r="C14" s="94">
        <v>27</v>
      </c>
      <c r="D14" s="94">
        <v>25</v>
      </c>
      <c r="E14" s="94">
        <v>31</v>
      </c>
      <c r="F14" s="94">
        <v>38</v>
      </c>
      <c r="G14" s="96"/>
      <c r="U14" s="77"/>
      <c r="V14" s="77"/>
      <c r="W14" s="129"/>
      <c r="X14" s="77"/>
    </row>
    <row r="15" spans="1:24" x14ac:dyDescent="0.3">
      <c r="A15" s="77" t="s">
        <v>87</v>
      </c>
      <c r="B15" s="77" t="s">
        <v>1</v>
      </c>
      <c r="C15" s="94">
        <v>29</v>
      </c>
      <c r="D15" s="94">
        <v>35</v>
      </c>
      <c r="E15" s="94">
        <v>37</v>
      </c>
      <c r="F15" s="94">
        <v>41</v>
      </c>
      <c r="G15" s="96"/>
      <c r="U15" s="77"/>
      <c r="V15" s="77"/>
      <c r="W15" s="129"/>
      <c r="X15" s="77"/>
    </row>
    <row r="16" spans="1:24" x14ac:dyDescent="0.3">
      <c r="A16" s="77" t="s">
        <v>88</v>
      </c>
      <c r="B16" s="77" t="s">
        <v>1</v>
      </c>
      <c r="C16" s="96">
        <v>28</v>
      </c>
      <c r="D16" s="96">
        <v>26</v>
      </c>
      <c r="E16" s="96">
        <v>30</v>
      </c>
      <c r="F16" s="96">
        <v>38</v>
      </c>
      <c r="G16" s="96"/>
      <c r="U16" s="77"/>
      <c r="V16" s="77"/>
      <c r="W16" s="129"/>
      <c r="X16" s="77"/>
    </row>
    <row r="17" spans="1:24" x14ac:dyDescent="0.3">
      <c r="A17" s="77" t="s">
        <v>89</v>
      </c>
      <c r="B17" s="77" t="s">
        <v>1</v>
      </c>
      <c r="C17" s="94">
        <v>30</v>
      </c>
      <c r="D17" s="94">
        <v>31</v>
      </c>
      <c r="E17" s="94">
        <v>35</v>
      </c>
      <c r="F17" s="94">
        <v>42</v>
      </c>
      <c r="G17" s="96"/>
      <c r="N17" s="86"/>
      <c r="O17" s="86"/>
      <c r="P17" s="86"/>
      <c r="Q17" s="86"/>
      <c r="R17" s="86"/>
      <c r="U17" s="77"/>
      <c r="V17" s="77"/>
      <c r="W17" s="129"/>
      <c r="X17" s="77"/>
    </row>
    <row r="18" spans="1:24" x14ac:dyDescent="0.3">
      <c r="A18" s="77" t="s">
        <v>65</v>
      </c>
      <c r="B18" s="77" t="s">
        <v>1</v>
      </c>
      <c r="C18" s="94">
        <v>29</v>
      </c>
      <c r="D18" s="94">
        <v>35</v>
      </c>
      <c r="E18" s="94">
        <v>40</v>
      </c>
      <c r="F18" s="94">
        <v>41</v>
      </c>
      <c r="G18" s="96"/>
      <c r="N18" s="86"/>
      <c r="O18" s="86"/>
      <c r="P18" s="86"/>
      <c r="Q18" s="86"/>
      <c r="R18" s="86"/>
      <c r="U18" s="77"/>
      <c r="V18" s="77"/>
      <c r="W18" s="129"/>
      <c r="X18" s="77"/>
    </row>
    <row r="19" spans="1:24" x14ac:dyDescent="0.3">
      <c r="C19" s="2"/>
      <c r="D19" s="2"/>
      <c r="E19" s="2"/>
      <c r="F19" s="2"/>
      <c r="G19" s="2"/>
      <c r="I19" s="89"/>
      <c r="K19" s="88"/>
      <c r="L19" s="88" t="s">
        <v>1</v>
      </c>
      <c r="M19" s="88"/>
      <c r="N19" s="87"/>
      <c r="O19" s="87"/>
      <c r="P19" s="87"/>
      <c r="Q19" s="87"/>
      <c r="R19" s="86"/>
      <c r="U19" s="77"/>
      <c r="V19" s="77"/>
      <c r="W19" s="129"/>
      <c r="X19" s="77"/>
    </row>
    <row r="20" spans="1:24" ht="15.75" customHeight="1" x14ac:dyDescent="0.3">
      <c r="C20" s="2"/>
      <c r="D20" s="2"/>
      <c r="E20" s="2"/>
      <c r="F20" s="2"/>
      <c r="G20" s="2"/>
      <c r="I20" s="123" t="s">
        <v>8</v>
      </c>
      <c r="J20" s="77">
        <v>2020</v>
      </c>
      <c r="K20" s="84"/>
      <c r="L20" s="84">
        <f>IFERROR(SUMPRODUCT((A11:A45=I10)*(B11:B45=L19)*C11:C45),"")</f>
        <v>29</v>
      </c>
      <c r="M20" s="84"/>
      <c r="N20" s="83">
        <f>M20</f>
        <v>0</v>
      </c>
      <c r="O20" s="83">
        <f>L20-M20</f>
        <v>29</v>
      </c>
      <c r="P20" s="83">
        <v>0.1</v>
      </c>
      <c r="Q20" s="83">
        <f>K20-L20-P20</f>
        <v>-29.1</v>
      </c>
      <c r="R20" s="81"/>
      <c r="S20" s="79"/>
      <c r="U20" s="77"/>
      <c r="V20" s="77"/>
      <c r="W20" s="129"/>
      <c r="X20" s="77"/>
    </row>
    <row r="21" spans="1:24" ht="15.75" customHeight="1" x14ac:dyDescent="0.3">
      <c r="C21" s="2"/>
      <c r="D21" s="2"/>
      <c r="E21" s="2"/>
      <c r="F21" s="2"/>
      <c r="G21" s="2"/>
      <c r="I21" s="123"/>
      <c r="J21" s="77">
        <v>2025</v>
      </c>
      <c r="K21" s="84"/>
      <c r="L21" s="84">
        <f>IFERROR(SUMPRODUCT((A11:A45=I10)*(B11:B45=L19)*D11:D45),"")</f>
        <v>33</v>
      </c>
      <c r="M21" s="84"/>
      <c r="N21" s="83">
        <f>M21</f>
        <v>0</v>
      </c>
      <c r="O21" s="83">
        <f>L21-M21</f>
        <v>33</v>
      </c>
      <c r="P21" s="83">
        <v>0.1</v>
      </c>
      <c r="Q21" s="83">
        <f>K21-L21-P21</f>
        <v>-33.1</v>
      </c>
      <c r="R21" s="81"/>
      <c r="S21" s="79"/>
      <c r="U21" s="77"/>
      <c r="V21" s="77"/>
      <c r="W21" s="129"/>
      <c r="X21" s="77"/>
    </row>
    <row r="22" spans="1:24" x14ac:dyDescent="0.3">
      <c r="C22" s="2"/>
      <c r="D22" s="2"/>
      <c r="E22" s="2"/>
      <c r="F22" s="2"/>
      <c r="G22" s="2"/>
      <c r="I22" s="123"/>
      <c r="J22" s="77">
        <v>2030</v>
      </c>
      <c r="K22" s="84">
        <f>IFERROR(SUMPRODUCT((A11:A45=I10)*(B11:B45=K19)*E11:E45),"")</f>
        <v>0</v>
      </c>
      <c r="L22" s="84">
        <f>IFERROR(SUMPRODUCT((A11:A45=I10)*(B11:B45=L19)*E11:E45),"")</f>
        <v>36</v>
      </c>
      <c r="M22" s="84">
        <f>IFERROR(SUMPRODUCT((A11:A45=I10)*(B11:B45=M19)*E11:E45),"")</f>
        <v>0</v>
      </c>
      <c r="N22" s="83">
        <f>M22</f>
        <v>0</v>
      </c>
      <c r="O22" s="83">
        <f>L22-M22</f>
        <v>36</v>
      </c>
      <c r="P22" s="83">
        <v>0.1</v>
      </c>
      <c r="Q22" s="83">
        <f>K22-L22-P22</f>
        <v>-36.1</v>
      </c>
      <c r="R22" s="81"/>
      <c r="S22" s="79"/>
      <c r="U22" s="77"/>
      <c r="V22" s="77"/>
      <c r="W22" s="129"/>
      <c r="X22" s="77"/>
    </row>
    <row r="23" spans="1:24" x14ac:dyDescent="0.3">
      <c r="C23" s="2"/>
      <c r="D23" s="2"/>
      <c r="E23" s="2"/>
      <c r="F23" s="2"/>
      <c r="G23" s="2"/>
      <c r="I23" s="123"/>
      <c r="J23" s="77">
        <v>2040</v>
      </c>
      <c r="K23" s="84">
        <f>IFERROR(SUMPRODUCT((A11:A45=I10)*(B11:B45=K19)*F11:F45),"")</f>
        <v>0</v>
      </c>
      <c r="L23" s="84">
        <f>IFERROR(SUMPRODUCT((A11:A45=I10)*(B11:B45=L19)*F11:F45),"")</f>
        <v>40</v>
      </c>
      <c r="M23" s="84">
        <f>IFERROR(SUMPRODUCT((A11:A45=I10)*(B11:B45=M19)*F11:F45),"")</f>
        <v>0</v>
      </c>
      <c r="N23" s="83">
        <f>M23</f>
        <v>0</v>
      </c>
      <c r="O23" s="83">
        <f>L23-M23</f>
        <v>40</v>
      </c>
      <c r="P23" s="83">
        <v>0.1</v>
      </c>
      <c r="Q23" s="83">
        <f>K23-L23-P23</f>
        <v>-40.1</v>
      </c>
      <c r="R23" s="81"/>
      <c r="S23" s="79"/>
      <c r="U23" s="77"/>
      <c r="V23" s="77"/>
      <c r="W23" s="130"/>
      <c r="X23" s="77"/>
    </row>
    <row r="24" spans="1:24" x14ac:dyDescent="0.3">
      <c r="C24" s="2"/>
      <c r="D24" s="2"/>
      <c r="E24" s="2"/>
      <c r="F24" s="2"/>
      <c r="G24" s="2"/>
      <c r="I24" s="123"/>
      <c r="K24" s="84"/>
      <c r="L24" s="84"/>
      <c r="M24" s="84"/>
      <c r="N24" s="83"/>
      <c r="O24" s="83"/>
      <c r="P24" s="83"/>
      <c r="Q24" s="83"/>
      <c r="R24" s="81"/>
      <c r="S24" s="79"/>
      <c r="U24" s="77"/>
      <c r="V24" s="77"/>
      <c r="W24" s="130"/>
      <c r="X24" s="77"/>
    </row>
    <row r="25" spans="1:24" x14ac:dyDescent="0.3">
      <c r="C25" s="2"/>
      <c r="D25" s="2"/>
      <c r="E25" s="2"/>
      <c r="F25" s="2"/>
      <c r="G25" s="2"/>
      <c r="N25" s="82"/>
      <c r="O25" s="82"/>
      <c r="P25" s="82"/>
      <c r="Q25" s="82"/>
      <c r="R25" s="81"/>
      <c r="S25" s="79"/>
      <c r="U25" s="77"/>
      <c r="V25" s="77"/>
      <c r="W25" s="130"/>
      <c r="X25" s="77"/>
    </row>
    <row r="26" spans="1:24" x14ac:dyDescent="0.3">
      <c r="C26" s="2"/>
      <c r="D26" s="2"/>
      <c r="E26" s="2"/>
      <c r="F26" s="2"/>
      <c r="G26" s="2"/>
      <c r="N26" s="81"/>
      <c r="O26" s="81"/>
      <c r="P26" s="81"/>
      <c r="Q26" s="81"/>
      <c r="R26" s="81"/>
      <c r="S26" s="79"/>
      <c r="U26" s="77"/>
      <c r="V26" s="77"/>
      <c r="W26" s="130"/>
      <c r="X26" s="77"/>
    </row>
    <row r="27" spans="1:24" x14ac:dyDescent="0.3">
      <c r="C27" s="2"/>
      <c r="D27" s="2"/>
      <c r="E27" s="2"/>
      <c r="F27" s="2"/>
      <c r="G27" s="2"/>
      <c r="N27" s="79"/>
      <c r="O27" s="79"/>
      <c r="P27" s="79"/>
      <c r="Q27" s="79"/>
      <c r="R27" s="79"/>
      <c r="S27" s="79"/>
      <c r="U27" s="77"/>
      <c r="V27" s="77"/>
      <c r="W27" s="130"/>
      <c r="X27" s="77"/>
    </row>
    <row r="28" spans="1:24" x14ac:dyDescent="0.3">
      <c r="C28" s="2"/>
      <c r="D28" s="2"/>
      <c r="E28" s="2"/>
      <c r="F28" s="2"/>
      <c r="G28" s="2"/>
      <c r="N28" s="79"/>
      <c r="O28" s="79"/>
      <c r="P28" s="79"/>
      <c r="Q28" s="79"/>
      <c r="R28" s="79"/>
      <c r="S28" s="79"/>
      <c r="U28" s="77"/>
      <c r="V28" s="77"/>
      <c r="W28" s="130"/>
      <c r="X28" s="77"/>
    </row>
    <row r="29" spans="1:24" x14ac:dyDescent="0.3">
      <c r="C29" s="2"/>
      <c r="D29" s="2"/>
      <c r="E29" s="2"/>
      <c r="F29" s="2"/>
      <c r="G29" s="2"/>
      <c r="N29" s="79"/>
      <c r="O29" s="79"/>
      <c r="P29" s="79"/>
      <c r="Q29" s="79"/>
      <c r="R29" s="79"/>
      <c r="S29" s="79"/>
      <c r="U29" s="77"/>
      <c r="V29" s="77"/>
      <c r="W29" s="130"/>
      <c r="X29" s="77"/>
    </row>
    <row r="30" spans="1:24" x14ac:dyDescent="0.3">
      <c r="A30" s="124" t="s">
        <v>23</v>
      </c>
      <c r="B30" s="124"/>
      <c r="C30" s="124"/>
      <c r="D30" s="124"/>
      <c r="E30" s="124"/>
      <c r="F30" s="124"/>
      <c r="G30" s="2"/>
      <c r="R30" s="79"/>
      <c r="S30" s="79"/>
      <c r="U30" s="77"/>
      <c r="V30" s="77"/>
      <c r="W30" s="130"/>
      <c r="X30" s="77"/>
    </row>
    <row r="31" spans="1:24" x14ac:dyDescent="0.3">
      <c r="A31" s="124"/>
      <c r="B31" s="124"/>
      <c r="C31" s="124"/>
      <c r="D31" s="124"/>
      <c r="E31" s="124"/>
      <c r="F31" s="124"/>
      <c r="G31" s="2"/>
      <c r="J31" s="95"/>
      <c r="K31" s="93"/>
      <c r="L31" s="93"/>
      <c r="M31" s="93"/>
      <c r="N31" s="93"/>
      <c r="O31" s="93"/>
      <c r="P31" s="93"/>
      <c r="Q31" s="93"/>
      <c r="R31" s="93"/>
      <c r="S31" s="79"/>
      <c r="U31" s="77"/>
      <c r="V31" s="77"/>
      <c r="W31" s="130"/>
      <c r="X31" s="77"/>
    </row>
    <row r="32" spans="1:24" x14ac:dyDescent="0.3">
      <c r="A32" s="124"/>
      <c r="B32" s="124"/>
      <c r="C32" s="124"/>
      <c r="D32" s="124"/>
      <c r="E32" s="124"/>
      <c r="F32" s="124"/>
      <c r="G32" s="2"/>
      <c r="J32" s="94"/>
      <c r="K32" s="93"/>
      <c r="L32" s="93"/>
      <c r="M32" s="93"/>
      <c r="N32" s="93"/>
      <c r="O32" s="93"/>
      <c r="P32" s="93"/>
      <c r="Q32" s="93"/>
      <c r="R32" s="93"/>
      <c r="S32" s="79"/>
      <c r="U32" s="77"/>
      <c r="V32" s="77"/>
      <c r="W32" s="130"/>
      <c r="X32" s="77"/>
    </row>
    <row r="33" spans="1:24" ht="15.6" customHeight="1" x14ac:dyDescent="0.3">
      <c r="A33" s="124" t="s">
        <v>24</v>
      </c>
      <c r="B33" s="124"/>
      <c r="C33" s="124"/>
      <c r="D33" s="124"/>
      <c r="E33" s="124"/>
      <c r="F33" s="124"/>
      <c r="G33" s="2"/>
      <c r="J33" s="94"/>
      <c r="K33" s="93"/>
      <c r="L33" s="93"/>
      <c r="M33" s="93"/>
      <c r="N33" s="93"/>
      <c r="O33" s="93"/>
      <c r="P33" s="93"/>
      <c r="Q33" s="93"/>
      <c r="R33" s="93"/>
      <c r="S33" s="79"/>
      <c r="U33" s="77"/>
      <c r="V33" s="77"/>
      <c r="W33" s="130"/>
      <c r="X33" s="77"/>
    </row>
    <row r="34" spans="1:24" x14ac:dyDescent="0.3">
      <c r="A34" s="124"/>
      <c r="B34" s="124"/>
      <c r="C34" s="124"/>
      <c r="D34" s="124"/>
      <c r="E34" s="124"/>
      <c r="F34" s="124"/>
      <c r="G34" s="2"/>
      <c r="J34" s="94"/>
      <c r="K34" s="93"/>
      <c r="L34" s="93"/>
      <c r="M34" s="93"/>
      <c r="N34" s="93"/>
      <c r="O34" s="93"/>
      <c r="P34" s="93"/>
      <c r="Q34" s="93"/>
      <c r="R34" s="93"/>
      <c r="S34" s="79"/>
      <c r="U34" s="77"/>
      <c r="V34" s="77"/>
      <c r="W34" s="130"/>
      <c r="X34" s="77"/>
    </row>
    <row r="35" spans="1:24" x14ac:dyDescent="0.3">
      <c r="A35" s="124"/>
      <c r="B35" s="124"/>
      <c r="C35" s="124"/>
      <c r="D35" s="124"/>
      <c r="E35" s="124"/>
      <c r="F35" s="124"/>
      <c r="G35" s="2"/>
      <c r="J35" s="94"/>
      <c r="K35" s="93"/>
      <c r="L35" s="93"/>
      <c r="M35" s="93"/>
      <c r="N35" s="93"/>
      <c r="O35" s="93"/>
      <c r="P35" s="93"/>
      <c r="Q35" s="93"/>
      <c r="R35" s="93"/>
      <c r="S35" s="79"/>
      <c r="U35" s="77"/>
      <c r="V35" s="77"/>
      <c r="W35" s="130"/>
      <c r="X35" s="77"/>
    </row>
    <row r="36" spans="1:24" x14ac:dyDescent="0.3">
      <c r="A36" s="124"/>
      <c r="B36" s="124"/>
      <c r="C36" s="124"/>
      <c r="D36" s="124"/>
      <c r="E36" s="124"/>
      <c r="F36" s="124"/>
      <c r="G36" s="2"/>
      <c r="R36" s="79"/>
      <c r="S36" s="79"/>
      <c r="U36" s="77"/>
      <c r="V36" s="77"/>
      <c r="W36" s="130"/>
      <c r="X36" s="77"/>
    </row>
    <row r="37" spans="1:24" x14ac:dyDescent="0.3">
      <c r="C37" s="2"/>
      <c r="D37" s="2"/>
      <c r="E37" s="2"/>
      <c r="F37" s="2"/>
      <c r="G37" s="2"/>
      <c r="I37" s="2"/>
      <c r="J37" s="95"/>
      <c r="K37" s="94"/>
      <c r="L37" s="94"/>
      <c r="M37" s="94"/>
      <c r="N37" s="94"/>
      <c r="R37" s="79"/>
      <c r="S37" s="79"/>
      <c r="U37" s="77"/>
      <c r="V37" s="77"/>
      <c r="W37" s="130"/>
      <c r="X37" s="77"/>
    </row>
    <row r="38" spans="1:24" ht="14.4" x14ac:dyDescent="0.3">
      <c r="C38" s="2"/>
      <c r="D38" s="2"/>
      <c r="E38" s="2"/>
      <c r="F38" s="2"/>
      <c r="G38" s="2"/>
      <c r="I38" s="2"/>
      <c r="J38" s="93"/>
      <c r="U38" s="77"/>
      <c r="V38" s="77"/>
      <c r="W38" s="130"/>
      <c r="X38" s="77"/>
    </row>
    <row r="39" spans="1:24" ht="14.4" x14ac:dyDescent="0.3">
      <c r="C39" s="2"/>
      <c r="D39" s="2"/>
      <c r="E39" s="2"/>
      <c r="F39" s="2"/>
      <c r="G39" s="2"/>
      <c r="I39" s="2"/>
      <c r="J39" s="93"/>
      <c r="U39" s="77"/>
      <c r="V39" s="77"/>
      <c r="W39" s="130"/>
      <c r="X39" s="77"/>
    </row>
    <row r="40" spans="1:24" ht="14.4" x14ac:dyDescent="0.3">
      <c r="C40" s="2"/>
      <c r="D40" s="2"/>
      <c r="E40" s="2"/>
      <c r="F40" s="2"/>
      <c r="G40" s="2"/>
      <c r="I40" s="2"/>
      <c r="J40" s="93"/>
      <c r="U40" s="77"/>
      <c r="V40" s="77"/>
      <c r="W40" s="130"/>
      <c r="X40" s="77"/>
    </row>
    <row r="41" spans="1:24" ht="14.4" x14ac:dyDescent="0.3">
      <c r="C41" s="2"/>
      <c r="D41" s="2"/>
      <c r="E41" s="2"/>
      <c r="F41" s="2"/>
      <c r="G41" s="2"/>
      <c r="I41" s="2"/>
      <c r="J41" s="93"/>
      <c r="K41" s="93"/>
      <c r="L41" s="93"/>
      <c r="M41" s="93"/>
      <c r="N41" s="93"/>
      <c r="U41" s="77"/>
      <c r="V41" s="77"/>
      <c r="W41" s="130"/>
      <c r="X41" s="77"/>
    </row>
    <row r="42" spans="1:24" ht="14.4" x14ac:dyDescent="0.3">
      <c r="C42" s="2"/>
      <c r="D42" s="2"/>
      <c r="E42" s="2"/>
      <c r="F42" s="2"/>
      <c r="G42" s="2"/>
      <c r="I42" s="2"/>
      <c r="J42" s="93"/>
      <c r="U42" s="77"/>
      <c r="V42" s="77"/>
      <c r="W42" s="130"/>
      <c r="X42" s="77"/>
    </row>
    <row r="43" spans="1:24" ht="14.4" x14ac:dyDescent="0.3">
      <c r="C43" s="2"/>
      <c r="D43" s="2"/>
      <c r="E43" s="2"/>
      <c r="F43" s="2"/>
      <c r="G43" s="2"/>
      <c r="I43" s="2"/>
      <c r="J43" s="93"/>
      <c r="K43" s="93"/>
      <c r="L43" s="93"/>
      <c r="M43" s="93"/>
      <c r="N43" s="93"/>
      <c r="U43" s="77"/>
      <c r="V43" s="77"/>
      <c r="W43" s="130"/>
      <c r="X43" s="77"/>
    </row>
    <row r="44" spans="1:24" ht="14.4" x14ac:dyDescent="0.3">
      <c r="C44" s="2"/>
      <c r="D44" s="2"/>
      <c r="E44" s="2"/>
      <c r="F44" s="2"/>
      <c r="G44" s="2"/>
      <c r="I44" s="2"/>
      <c r="J44" s="93"/>
      <c r="K44" s="93"/>
      <c r="L44" s="93"/>
      <c r="M44" s="93"/>
      <c r="N44" s="93"/>
      <c r="U44" s="77"/>
      <c r="V44" s="77"/>
      <c r="W44" s="131"/>
      <c r="X44" s="77"/>
    </row>
    <row r="45" spans="1:24" ht="14.4" x14ac:dyDescent="0.3">
      <c r="C45" s="2"/>
      <c r="D45" s="2"/>
      <c r="E45" s="2"/>
      <c r="F45" s="2"/>
      <c r="G45" s="2"/>
      <c r="I45" s="2"/>
      <c r="J45" s="93"/>
      <c r="K45" s="93"/>
      <c r="L45" s="93"/>
      <c r="M45" s="93"/>
      <c r="N45" s="93"/>
      <c r="U45" s="77"/>
      <c r="V45" s="77"/>
      <c r="W45" s="131"/>
      <c r="X45" s="77"/>
    </row>
    <row r="46" spans="1:24" ht="14.4" x14ac:dyDescent="0.3">
      <c r="U46" s="77"/>
      <c r="V46" s="77"/>
      <c r="W46" s="131"/>
      <c r="X46" s="77"/>
    </row>
    <row r="47" spans="1:24" ht="14.4" x14ac:dyDescent="0.3">
      <c r="U47" s="77"/>
      <c r="V47" s="77"/>
      <c r="W47" s="131"/>
      <c r="X47" s="77"/>
    </row>
    <row r="48" spans="1:24" ht="14.4" x14ac:dyDescent="0.3">
      <c r="U48" s="77"/>
      <c r="V48" s="77"/>
      <c r="W48" s="131"/>
      <c r="X48" s="77"/>
    </row>
    <row r="49" spans="21:24" ht="14.4" x14ac:dyDescent="0.3">
      <c r="U49" s="77"/>
      <c r="V49" s="77"/>
      <c r="W49" s="131"/>
      <c r="X49" s="77"/>
    </row>
    <row r="50" spans="21:24" ht="14.4" x14ac:dyDescent="0.3">
      <c r="U50" s="77"/>
      <c r="V50" s="77"/>
      <c r="W50" s="131"/>
      <c r="X50" s="77"/>
    </row>
    <row r="51" spans="21:24" ht="14.4" x14ac:dyDescent="0.3">
      <c r="U51" s="77"/>
      <c r="V51" s="77"/>
      <c r="W51" s="131"/>
      <c r="X51" s="77"/>
    </row>
    <row r="52" spans="21:24" ht="14.4" x14ac:dyDescent="0.3">
      <c r="U52" s="77"/>
      <c r="V52" s="77"/>
      <c r="W52" s="131"/>
      <c r="X52" s="77"/>
    </row>
    <row r="53" spans="21:24" ht="14.4" x14ac:dyDescent="0.3">
      <c r="U53" s="77"/>
      <c r="V53" s="77"/>
      <c r="W53" s="131"/>
      <c r="X53" s="77"/>
    </row>
    <row r="54" spans="21:24" ht="14.4" x14ac:dyDescent="0.3">
      <c r="U54" s="77"/>
      <c r="V54" s="77"/>
      <c r="W54" s="131"/>
      <c r="X54" s="77"/>
    </row>
    <row r="55" spans="21:24" ht="14.4" x14ac:dyDescent="0.3">
      <c r="U55" s="77"/>
      <c r="V55" s="77"/>
      <c r="W55" s="131"/>
      <c r="X55" s="77"/>
    </row>
    <row r="56" spans="21:24" ht="14.4" x14ac:dyDescent="0.3">
      <c r="U56" s="77"/>
      <c r="V56" s="77"/>
      <c r="W56" s="131"/>
      <c r="X56" s="77"/>
    </row>
    <row r="57" spans="21:24" ht="14.4" x14ac:dyDescent="0.3">
      <c r="U57" s="77"/>
      <c r="V57" s="77"/>
      <c r="W57" s="131"/>
      <c r="X57" s="77"/>
    </row>
    <row r="58" spans="21:24" ht="14.4" x14ac:dyDescent="0.3">
      <c r="U58" s="77"/>
      <c r="V58" s="77"/>
      <c r="W58" s="131"/>
      <c r="X58" s="77"/>
    </row>
    <row r="59" spans="21:24" ht="14.4" x14ac:dyDescent="0.3">
      <c r="U59" s="77"/>
      <c r="V59" s="77"/>
      <c r="W59" s="131"/>
      <c r="X59" s="77"/>
    </row>
    <row r="60" spans="21:24" ht="14.4" x14ac:dyDescent="0.3">
      <c r="U60" s="77"/>
      <c r="V60" s="77"/>
      <c r="W60" s="131"/>
      <c r="X60" s="77"/>
    </row>
    <row r="61" spans="21:24" ht="14.4" x14ac:dyDescent="0.3">
      <c r="U61" s="77"/>
      <c r="V61" s="77"/>
      <c r="W61" s="131"/>
    </row>
  </sheetData>
  <mergeCells count="5">
    <mergeCell ref="I9:J9"/>
    <mergeCell ref="I10:J11"/>
    <mergeCell ref="I20:I24"/>
    <mergeCell ref="A30:F32"/>
    <mergeCell ref="A33:F36"/>
  </mergeCells>
  <dataValidations count="1">
    <dataValidation type="list" allowBlank="1" showInputMessage="1" showErrorMessage="1" sqref="I10:J11" xr:uid="{32EB1939-7851-4FB1-9CEA-F6A4CD601D38}">
      <formula1>$W$6:$W$13</formula1>
    </dataValidation>
  </dataValidation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  <ignoredErrors>
    <ignoredError sqref="K22:K23 L20:L23 M22:M2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112996-64fd-402b-9c86-8e61787f30ff">ARBEIDSROM-633-44705</_dlc_DocId>
    <_dlc_DocIdUrl xmlns="98112996-64fd-402b-9c86-8e61787f30ff">
      <Url>http://samhandling.statnett.no/PlanOgAnalyse/_layouts/15/DocIdRedir.aspx?ID=ARBEIDSROM-633-44705</Url>
      <Description>ARBEIDSROM-633-44705</Description>
    </_dlc_DocIdUrl>
    <Sensitivity xmlns="4b02223f-79db-47c0-b5e8-5ec0321a01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8CD2CCE0047E4083BC4AEF1F39061E" ma:contentTypeVersion="12" ma:contentTypeDescription="Opprett et nytt dokument." ma:contentTypeScope="" ma:versionID="c6dbd03a17e171f5c37cf538cff39e4e">
  <xsd:schema xmlns:xsd="http://www.w3.org/2001/XMLSchema" xmlns:xs="http://www.w3.org/2001/XMLSchema" xmlns:p="http://schemas.microsoft.com/office/2006/metadata/properties" xmlns:ns2="98112996-64fd-402b-9c86-8e61787f30ff" xmlns:ns3="4b02223f-79db-47c0-b5e8-5ec0321a0115" xmlns:ns4="8ce9d2f1-ee31-4552-9815-0567a4ed2dc8" targetNamespace="http://schemas.microsoft.com/office/2006/metadata/properties" ma:root="true" ma:fieldsID="605b83c48aed9585323b2174ee3ceffa" ns2:_="" ns3:_="" ns4:_="">
    <xsd:import namespace="98112996-64fd-402b-9c86-8e61787f30ff"/>
    <xsd:import namespace="4b02223f-79db-47c0-b5e8-5ec0321a0115"/>
    <xsd:import namespace="8ce9d2f1-ee31-4552-9815-0567a4ed2dc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nsitivity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12996-64fd-402b-9c86-8e61787f30f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2223f-79db-47c0-b5e8-5ec0321a0115" elementFormDefault="qualified">
    <xsd:import namespace="http://schemas.microsoft.com/office/2006/documentManagement/types"/>
    <xsd:import namespace="http://schemas.microsoft.com/office/infopath/2007/PartnerControls"/>
    <xsd:element name="Sensitivity" ma:index="11" nillable="true" ma:displayName="Verdivurdering" ma:format="Dropdown" ma:internalName="Sensitivity">
      <xsd:simpleType>
        <xsd:restriction base="dms:Choice">
          <xsd:enumeration value="Statnett åpen"/>
          <xsd:enumeration value="Statnett intern"/>
          <xsd:enumeration value="Statnett konfidensiell"/>
          <xsd:enumeration value="Statnett sensitiv"/>
          <xsd:enumeration value="Statnett sensitiv Kraftsensitiv"/>
          <xsd:enumeration value="Statnett sensitiv -(EN) Sensitive energy data"/>
          <xsd:enumeration value="Statnett sensitiv Markedssensitiv"/>
          <xsd:enumeration value="Statnett sensitiv -(EN) Sensitive market data"/>
          <xsd:enumeration value="Statnett sensitiv Sensitive personopplysninger"/>
          <xsd:enumeration value="Statnett sensitiv -(EN) Sensitive personal data"/>
          <xsd:enumeration value="Annet"/>
          <xsd:enumeration value="Annet Ikke Statnett-informasjon"/>
          <xsd:enumeration value="Annet Ikke jobbrelate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9d2f1-ee31-4552-9815-0567a4ed2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8D150F-B21D-4629-8EFC-8661A1D6CA1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287F187-9DB4-430E-8D1D-F0F94DE7A73F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8112996-64fd-402b-9c86-8e61787f30ff"/>
    <ds:schemaRef ds:uri="http://schemas.openxmlformats.org/package/2006/metadata/core-properties"/>
    <ds:schemaRef ds:uri="8ce9d2f1-ee31-4552-9815-0567a4ed2dc8"/>
    <ds:schemaRef ds:uri="http://purl.org/dc/dcmitype/"/>
    <ds:schemaRef ds:uri="4b02223f-79db-47c0-b5e8-5ec0321a011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3D7C5C9-DE78-454B-9B0E-C2633B15057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F55819A-2AD7-40B4-8FB1-E3ED3D895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12996-64fd-402b-9c86-8e61787f30ff"/>
    <ds:schemaRef ds:uri="4b02223f-79db-47c0-b5e8-5ec0321a0115"/>
    <ds:schemaRef ds:uri="8ce9d2f1-ee31-4552-9815-0567a4ed2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Info</vt:lpstr>
      <vt:lpstr>Fuel and CO2 prices</vt:lpstr>
      <vt:lpstr>Demand and Production Europe</vt:lpstr>
      <vt:lpstr>Demand and Production Nordics</vt:lpstr>
      <vt:lpstr>Norway Demand Scenarios</vt:lpstr>
      <vt:lpstr>Power prices Europe</vt:lpstr>
      <vt:lpstr>Power prices Norway</vt:lpstr>
    </vt:vector>
  </TitlesOfParts>
  <Manager/>
  <Company>Statnett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Vegard Holmefjord</dc:creator>
  <cp:keywords/>
  <dc:description/>
  <cp:lastModifiedBy>Julie Larsen Gunnerød</cp:lastModifiedBy>
  <cp:revision/>
  <dcterms:created xsi:type="dcterms:W3CDTF">2018-12-12T12:06:55Z</dcterms:created>
  <dcterms:modified xsi:type="dcterms:W3CDTF">2021-04-14T13:24:04Z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0x010100E98CD2CCE0047E4083BC4AEF1F39061E</vt:lpwstr>
  </property>
  <property fmtid="{D5CDD505-2E9C-101B-9397-08002B2CF9AE}" pid="3" name="_dlc_DocIdItemGuid">
    <vt:lpwstr>cbcbba32-b0ea-456c-9282-7ceabdb02717</vt:lpwstr>
  </property>
  <property fmtid="{D5CDD505-2E9C-101B-9397-08002B2CF9AE}" pid="4" name="MSIP_Label_82ce82a2-c9dc-484b-9d3f-6e6f4582d96b_Enabled">
    <vt:lpwstr>true</vt:lpwstr>
  </property>
  <property fmtid="{D5CDD505-2E9C-101B-9397-08002B2CF9AE}" pid="5" name="MSIP_Label_82ce82a2-c9dc-484b-9d3f-6e6f4582d96b_SetDate">
    <vt:lpwstr>2021-04-14T13:15:54Z</vt:lpwstr>
  </property>
  <property fmtid="{D5CDD505-2E9C-101B-9397-08002B2CF9AE}" pid="6" name="MSIP_Label_82ce82a2-c9dc-484b-9d3f-6e6f4582d96b_Method">
    <vt:lpwstr>Privileged</vt:lpwstr>
  </property>
  <property fmtid="{D5CDD505-2E9C-101B-9397-08002B2CF9AE}" pid="7" name="MSIP_Label_82ce82a2-c9dc-484b-9d3f-6e6f4582d96b_Name">
    <vt:lpwstr>Statnett åpen_0</vt:lpwstr>
  </property>
  <property fmtid="{D5CDD505-2E9C-101B-9397-08002B2CF9AE}" pid="8" name="MSIP_Label_82ce82a2-c9dc-484b-9d3f-6e6f4582d96b_SiteId">
    <vt:lpwstr>a8d61462-f252-44b2-bf6a-d7231960c041</vt:lpwstr>
  </property>
  <property fmtid="{D5CDD505-2E9C-101B-9397-08002B2CF9AE}" pid="9" name="MSIP_Label_82ce82a2-c9dc-484b-9d3f-6e6f4582d96b_ActionId">
    <vt:lpwstr/>
  </property>
  <property fmtid="{D5CDD505-2E9C-101B-9397-08002B2CF9AE}" pid="10" name="MSIP_Label_82ce82a2-c9dc-484b-9d3f-6e6f4582d96b_ContentBits">
    <vt:lpwstr>1</vt:lpwstr>
  </property>
</Properties>
</file>